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Sheet1!$A$1:$K$55</definedName>
  </definedNames>
  <calcPr calcId="144525"/>
</workbook>
</file>

<file path=xl/sharedStrings.xml><?xml version="1.0" encoding="utf-8"?>
<sst xmlns="http://schemas.openxmlformats.org/spreadsheetml/2006/main" count="125" uniqueCount="123">
  <si>
    <t>附件：</t>
  </si>
  <si>
    <t>2021年度梁子湖区财政衔接推资金项目实施计划完成情况</t>
  </si>
  <si>
    <t>时间：  12月10日                                                                                                                                                                                                                                               单位：万元</t>
  </si>
  <si>
    <t>项目执行
单位</t>
  </si>
  <si>
    <t>序
号</t>
  </si>
  <si>
    <t>项目名称</t>
  </si>
  <si>
    <t>整合资金安排</t>
  </si>
  <si>
    <t>拨付合计</t>
  </si>
  <si>
    <t>结余</t>
  </si>
  <si>
    <t>拨付占比</t>
  </si>
  <si>
    <t>项目说明</t>
  </si>
  <si>
    <t>合计</t>
  </si>
  <si>
    <t>财政衔接推进乡村振兴补助资金</t>
  </si>
  <si>
    <t xml:space="preserve">其他整合资金
</t>
  </si>
  <si>
    <t>区人社局</t>
  </si>
  <si>
    <t>村湾生态文明公益岗补助</t>
  </si>
  <si>
    <t>生态文明公益岗补助按照每人1-8月份：828元标准，9-12月份990元标准，总金额调整为
175.92万元。</t>
  </si>
  <si>
    <t>精准扶贫培训生活费补贴</t>
  </si>
  <si>
    <t xml:space="preserve">精准扶贫技能培训生活费补贴300人，按照每人350元标准，精准扶贫创业培训生活费补贴200人，按照每人600元标准，总金额调整为26.63万元。
</t>
  </si>
  <si>
    <t>建档立卡贫困劳动力外出务工一次性交通补贴</t>
  </si>
  <si>
    <t>根据建档立卡脱贫劳动力外出务工一次性交通补贴省内市外人员数量，按照每人不超过300元标准；省外按照每人不超过500元标准；总金额调整为33.16万元。【文件依据：关于印发《鄂州市2020年就业扶贫工作方案》的通知（鄂州人社发〔2020〕5号）】</t>
  </si>
  <si>
    <t>城乡居民基本养老保险补助</t>
  </si>
  <si>
    <t>根据全区建档立卡脱贫人口数量，去掉其中不符合参保条件人口，总金额调整为60.64万元。</t>
  </si>
  <si>
    <t>区医保局</t>
  </si>
  <si>
    <t>精准扶贫对象城乡居民基本医疗保险补助</t>
  </si>
  <si>
    <t>根据全区建档立卡脱贫人口数量，为其年缴纳医疗保险个人部分，全部由政府支助，总金额调整为796.672万元。</t>
  </si>
  <si>
    <t>精准扶贫户补充医疗保险参保费</t>
  </si>
  <si>
    <t>根据全区建档立卡脱贫人口数量,补充医疗保险320元/人/年。</t>
  </si>
  <si>
    <t>区民政局</t>
  </si>
  <si>
    <t>农村留守老人关爱服务</t>
  </si>
  <si>
    <t>对全区农村留守老人369人（其中建档立卡脱贫户232人）开展精神关爱、走访慰问。</t>
  </si>
  <si>
    <t>农村留守（困境）儿童关爱服务</t>
  </si>
  <si>
    <t>对全区农村留守（困境）儿童开展关爱服务</t>
  </si>
  <si>
    <t>镇级社工站建设</t>
  </si>
  <si>
    <t>全区6个乡镇（新区），每个乡镇（新区）建立一个社工站。（开展村（社区）基层治理工作，孵化村级社会组织，开展志愿服务活动）</t>
  </si>
  <si>
    <t>社会救助、农村低保、五保</t>
  </si>
  <si>
    <t>保障全区困难对象</t>
  </si>
  <si>
    <t>团区委</t>
  </si>
  <si>
    <t>梁子湖区关心关爱贫困留守儿童购买社会服务项目</t>
  </si>
  <si>
    <t>通过购买社会服务开展关心关爱贫困儿童活动，更新掌握贫困留守儿童信息，组织开展群体性关爱，并通过专业化社工对贫困留守儿童进行个案服务</t>
  </si>
  <si>
    <t>区卫健局</t>
  </si>
  <si>
    <t>村医培养</t>
  </si>
  <si>
    <t>切实保障参加乡村医生定向培养政策，更好解决我区乡村医生短缺问题。按照每人每年补贴0.5万元，调整为2.5万元。</t>
  </si>
  <si>
    <t>健康服务</t>
  </si>
  <si>
    <t>完成全区脱贫总人数中70%的免费体检服务，24592*90*70%=154.9296万元</t>
  </si>
  <si>
    <t>基层医疗基础设施提升</t>
  </si>
  <si>
    <t>用于东沟卫生院医疗基础设施提档升级，由区卫健局负责。</t>
  </si>
  <si>
    <t>贫困人口家庭医生签约制服务</t>
  </si>
  <si>
    <t>2020年建档立卡贫困对象医生签约制服务基本包服务费18156人；2021年建档立卡贫困对象医生签约制服务基本包服务费19490人，总金额调整为75.292。</t>
  </si>
  <si>
    <t>区金融办、区人寿公司</t>
  </si>
  <si>
    <t>金融扶贫奖励资金</t>
  </si>
  <si>
    <t>落实贴息奖补</t>
  </si>
  <si>
    <t>2020年发放扶贫贷款1171笔， 合计金额5730.9万元，根据鄂州银[2018] 37号文件执行，奖励资金的比例为扶贫小额信贷发放金额的2%。</t>
  </si>
  <si>
    <t>专项费用补贴</t>
  </si>
  <si>
    <t>2020年发放扶贫贷款1171笔，合计金额5730.9万元，根据鄂州银[2018] 37号文件执行，补贴标准按扶贫小额信贷发放金额的0.5%。</t>
  </si>
  <si>
    <t>精准扶贫小额信贷奖励</t>
  </si>
  <si>
    <t>2020年8月21日至2020年12月31日，发放扶贫贷款695笔，根据发放小额扶贫信贷的笔数对信贷员进行奖励。2020年未发笔数奖励共计6.95万元</t>
  </si>
  <si>
    <t>扶贫小额信贷贴息</t>
  </si>
  <si>
    <t>从2021年1月1日至2021年12月31日，扶贫小额信贷到期贷款1334笔，金额6386万元，金额调整为255.6万元。</t>
  </si>
  <si>
    <t>小额人身保险</t>
  </si>
  <si>
    <t>脱贫人口24592人，每人50元</t>
  </si>
  <si>
    <t>区住建局</t>
  </si>
  <si>
    <t>精准扶贫对象危房改造补助</t>
  </si>
  <si>
    <t>全区建档立卡精准扶贫危房改造补助资金，总金额调整为46.2万元</t>
  </si>
  <si>
    <t>区教育局</t>
  </si>
  <si>
    <t>高中助学金</t>
  </si>
  <si>
    <t>梁子湖高中家庭贫困学生</t>
  </si>
  <si>
    <t>高中免学费</t>
  </si>
  <si>
    <t>梁子湖高中建档立卡等贫困家庭学生</t>
  </si>
  <si>
    <t>义务教育“一补”资金</t>
  </si>
  <si>
    <t>辖区内就读的义务教育阶段小学初中生</t>
  </si>
  <si>
    <t>学前教育资助资金</t>
  </si>
  <si>
    <t>辖区内就读的学前教育学生</t>
  </si>
  <si>
    <t>校车补助资金</t>
  </si>
  <si>
    <t>梁子湖区建档立卡等乘坐专营校车的贫困家庭学生</t>
  </si>
  <si>
    <t>“薄弱学校改造”项目</t>
  </si>
  <si>
    <t>该资金用于薄弱学校食堂建设和留守儿童关爱设施，其中太和镇5所，东沟镇2所，梁子镇1所，沼山镇1所，区教育局负责组织实施。</t>
  </si>
  <si>
    <t>区妇联</t>
  </si>
  <si>
    <t>关爱贫困留守妇女</t>
  </si>
  <si>
    <t>购买专业社工团队对贫困留守妇女进行精准关爱服务。</t>
  </si>
  <si>
    <t>建档立卡贫困妇女安康团体保险</t>
  </si>
  <si>
    <t>我区18—60岁贫困妇女约5600人，为她们购买为期一年的安康保险50元/人，保险金额2万元/人。保险范围为女性初次患原发性的乳腺癌、子宫癌、子宫颈癌、卵巢癌、输卵管癌、阴道癌六种女性特定癌症。</t>
  </si>
  <si>
    <t>区发改和经信局</t>
  </si>
  <si>
    <t>光伏电站保险费</t>
  </si>
  <si>
    <t>为了有效管控电站运营风险，保障人身安全和设备可靠性，降低企业风险成本</t>
  </si>
  <si>
    <t>光伏运维</t>
  </si>
  <si>
    <t>确保全区光伏电站发电效率达省级规定的效率80%以上，负责处理及时处理运维过程中发生的情况及问题，及时通报光伏电站运行情况。做好日常巡护、专业维护、电站设备的检查维护等方面的工作。</t>
  </si>
  <si>
    <t>区农业农村局</t>
  </si>
  <si>
    <t>贫困户自来水户户通补贴</t>
  </si>
  <si>
    <t>按照600元/户标准补助，总金额调整为2.7万元。</t>
  </si>
  <si>
    <t>新型农业经营主体参与农业产业扶贫补助项目（利益联结机制）</t>
  </si>
  <si>
    <t>1.新型农业经营主体帮扶脱贫户务工就业的。季节性务工当年累计达到2000元以上的，每带动1个贫困户奖补500元。签订劳务合同长期务工（6个月以上）且发放工资不低于我市最低工资标准的，每带动一个贫困户奖补3000元。
2.新型农业经营主体帮扶脱贫户土地托管或订单农业的。每带动脱贫户土地托管或订单农业1户奖补300元，每脱管或订单农业1家合作社（或家庭农场）奖补1000元；每带动省级脱贫村土地托管或订单农业1户奖补500元，每脱管或订单农业1家合作社（或家庭农场）奖补2000元。
3.新型农业经营主体帮扶参与土地经营权股份合作的。每参与1家合作社奖补5000元。</t>
  </si>
  <si>
    <t>新型农业经营主体参与农业产业扶贫补助项目（基础设施建设）</t>
  </si>
  <si>
    <t>1.设施农业：建立连栋大棚的，每平方奖补10元；水肥一体化的，每平方奖补20元；
2.基地杀虫灯（太阳能）安装每盏奖补300元；</t>
  </si>
  <si>
    <t>新型农业经营主体参与农业产业扶贫补助项目（品牌打造）</t>
  </si>
  <si>
    <t>获得有机产品认证、绿色产品认证1例，奖补5000元</t>
  </si>
  <si>
    <t>扶持培育新型经营主体质量提升建设项目</t>
  </si>
  <si>
    <t>全区20201年计划50家新型农业经营主体（农民专业合作社、家庭农场）质量提升补助项目，每家6000元补助标准（内容：规范制度、人员培训、管理平台等）</t>
  </si>
  <si>
    <t>农业产业发展指导补助项目</t>
  </si>
  <si>
    <t>对脱贫户农业产业进行跟踪服务、技术指导、产业发展的农技员或指导员，每指导3至5户补助1000元；指导6至9户补助2000元；指导10户及以上补助3000元。</t>
  </si>
  <si>
    <t>农村致富带头人培养培训项目</t>
  </si>
  <si>
    <t>全区13个省级脱贫村致富带头人当年培训1至2期</t>
  </si>
  <si>
    <t>区级消费扶贫馆建设馆建设项目</t>
  </si>
  <si>
    <t>在原区农产品展示馆基础上整合消费扶贫理念进行设计变更、安装工程等</t>
  </si>
  <si>
    <t>农业产业扶贫到户补助项目</t>
  </si>
  <si>
    <t>优化种植业，主推优质稻种植、稻虾（鱼、鳝等）混养、设施蔬菜等特色产业。每个脱贫户最高奖补累计不超过3万元。</t>
  </si>
  <si>
    <t>村级债务化解以奖代补资金</t>
  </si>
  <si>
    <t xml:space="preserve">严格落实《中共湖北省委组织部、湖北省财政厅印发&lt;关于健全村级组织运转经费保障机制促进乡村治理的实施意见&gt;的通知》(鄂财农村发〔2020〕12号)要求，全面落实村级组织运转经费保障政策，对各镇（新区）化解村级债务工作实施以奖代补。
</t>
  </si>
  <si>
    <t>贫困户改厕</t>
  </si>
  <si>
    <t xml:space="preserve">根据《梁子湖区人民政府关于印发梁子湖区“厕所革命”（2018-2019）行动方案的通知》文件精神，按照农户无害化厕所改建每户不低于1200元的标准资金，贫困户多100元的资金标准发放。具体发放金额以各镇（新区）上报的贫困户改厕名单为准。
</t>
  </si>
  <si>
    <t>区乡村振兴局</t>
  </si>
  <si>
    <t>雨露计划</t>
  </si>
  <si>
    <t>5000元/人/年（含监测帮扶对象家庭）</t>
  </si>
  <si>
    <t>防贫保</t>
  </si>
  <si>
    <t>科学建立防贫机制，确保不新增贫困人口</t>
  </si>
  <si>
    <t>涂家垴镇</t>
  </si>
  <si>
    <t>深度贫困村出列后全面推进乡村建设行动</t>
  </si>
  <si>
    <t xml:space="preserve">
区财政局、区农业农村局、区乡村振兴局</t>
  </si>
  <si>
    <t>2021农村综合改革项目</t>
  </si>
  <si>
    <t>根据市财政局《关于下达2021年第二批农村综合改革转移支付的通知》精神，用于美丽乡村建设奖补和农村公益事业财政奖补</t>
  </si>
  <si>
    <t>区农业农村局、区乡村振兴局</t>
  </si>
  <si>
    <t>村级产业扶持资金</t>
  </si>
  <si>
    <t>扶持村级产业发展</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</si>
</sst>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176" formatCode="0.000_ "/>
    <numFmt numFmtId="43" formatCode="_ * #,##0.00_ ;_ * \-#,##0.00_ ;_ * &quot;-&quot;??_ ;_ @_ "/>
    <numFmt numFmtId="177" formatCode="0.00_ "/>
    <numFmt numFmtId="178" formatCode="0.0000_ "/>
  </numFmts>
  <fonts count="33">
    <font>
      <sz val="11"/>
      <color theme="1"/>
      <name val="宋体"/>
      <charset val="134"/>
      <scheme val="minor"/>
    </font>
    <font>
      <sz val="12"/>
      <color theme="1"/>
      <name val="黑体"/>
      <charset val="134"/>
    </font>
    <font>
      <sz val="11"/>
      <name val="宋体"/>
      <charset val="134"/>
      <scheme val="minor"/>
    </font>
    <font>
      <b/>
      <sz val="12"/>
      <color theme="1"/>
      <name val="黑体"/>
      <charset val="134"/>
    </font>
    <font>
      <b/>
      <sz val="24"/>
      <color theme="1"/>
      <name val="方正大标宋简体"/>
      <charset val="134"/>
    </font>
    <font>
      <b/>
      <sz val="11"/>
      <color theme="1"/>
      <name val="宋体"/>
      <charset val="134"/>
      <scheme val="minor"/>
    </font>
    <font>
      <b/>
      <sz val="10"/>
      <color theme="1"/>
      <name val="黑体"/>
      <charset val="134"/>
    </font>
    <font>
      <sz val="11"/>
      <name val="方正仿宋_GBK"/>
      <charset val="134"/>
    </font>
    <font>
      <sz val="11"/>
      <color theme="1"/>
      <name val="方正仿宋_GBK"/>
      <charset val="134"/>
    </font>
    <font>
      <sz val="11"/>
      <color indexed="8"/>
      <name val="方正仿宋_GBK"/>
      <charset val="134"/>
    </font>
    <font>
      <b/>
      <sz val="12"/>
      <name val="黑体"/>
      <charset val="134"/>
    </font>
    <font>
      <b/>
      <sz val="11"/>
      <name val="方正仿宋_GBK"/>
      <charset val="134"/>
    </font>
    <font>
      <b/>
      <sz val="12"/>
      <color theme="1"/>
      <name val="方正仿宋_GBK"/>
      <charset val="134"/>
    </font>
    <font>
      <b/>
      <sz val="12"/>
      <name val="方正仿宋_GBK"/>
      <charset val="134"/>
    </font>
    <font>
      <b/>
      <sz val="11"/>
      <color rgb="FFFA7D00"/>
      <name val="宋体"/>
      <charset val="0"/>
      <scheme val="minor"/>
    </font>
    <font>
      <sz val="11"/>
      <color rgb="FF9C0006"/>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0" borderId="0" applyNumberFormat="0" applyBorder="0" applyAlignment="0" applyProtection="0">
      <alignment vertical="center"/>
    </xf>
    <xf numFmtId="0" fontId="15" fillId="4" borderId="0" applyNumberFormat="0" applyBorder="0" applyAlignment="0" applyProtection="0">
      <alignment vertical="center"/>
    </xf>
    <xf numFmtId="43" fontId="0" fillId="0" borderId="0" applyFont="0" applyFill="0" applyBorder="0" applyAlignment="0" applyProtection="0">
      <alignment vertical="center"/>
    </xf>
    <xf numFmtId="0" fontId="20" fillId="1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2" borderId="7" applyNumberFormat="0" applyFont="0" applyAlignment="0" applyProtection="0">
      <alignment vertical="center"/>
    </xf>
    <xf numFmtId="0" fontId="20" fillId="13" borderId="0" applyNumberFormat="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6" applyNumberFormat="0" applyFill="0" applyAlignment="0" applyProtection="0">
      <alignment vertical="center"/>
    </xf>
    <xf numFmtId="0" fontId="27" fillId="0" borderId="6" applyNumberFormat="0" applyFill="0" applyAlignment="0" applyProtection="0">
      <alignment vertical="center"/>
    </xf>
    <xf numFmtId="0" fontId="20" fillId="24" borderId="0" applyNumberFormat="0" applyBorder="0" applyAlignment="0" applyProtection="0">
      <alignment vertical="center"/>
    </xf>
    <xf numFmtId="0" fontId="16" fillId="0" borderId="5" applyNumberFormat="0" applyFill="0" applyAlignment="0" applyProtection="0">
      <alignment vertical="center"/>
    </xf>
    <xf numFmtId="0" fontId="20" fillId="28" borderId="0" applyNumberFormat="0" applyBorder="0" applyAlignment="0" applyProtection="0">
      <alignment vertical="center"/>
    </xf>
    <xf numFmtId="0" fontId="26" fillId="3" borderId="8" applyNumberFormat="0" applyAlignment="0" applyProtection="0">
      <alignment vertical="center"/>
    </xf>
    <xf numFmtId="0" fontId="14" fillId="3" borderId="4" applyNumberFormat="0" applyAlignment="0" applyProtection="0">
      <alignment vertical="center"/>
    </xf>
    <xf numFmtId="0" fontId="29" fillId="30" borderId="9" applyNumberFormat="0" applyAlignment="0" applyProtection="0">
      <alignment vertical="center"/>
    </xf>
    <xf numFmtId="0" fontId="19" fillId="6" borderId="0" applyNumberFormat="0" applyBorder="0" applyAlignment="0" applyProtection="0">
      <alignment vertical="center"/>
    </xf>
    <xf numFmtId="0" fontId="20" fillId="21" borderId="0" applyNumberFormat="0" applyBorder="0" applyAlignment="0" applyProtection="0">
      <alignment vertical="center"/>
    </xf>
    <xf numFmtId="0" fontId="31" fillId="0" borderId="11" applyNumberFormat="0" applyFill="0" applyAlignment="0" applyProtection="0">
      <alignment vertical="center"/>
    </xf>
    <xf numFmtId="0" fontId="30" fillId="0" borderId="10" applyNumberFormat="0" applyFill="0" applyAlignment="0" applyProtection="0">
      <alignment vertical="center"/>
    </xf>
    <xf numFmtId="0" fontId="32" fillId="32" borderId="0" applyNumberFormat="0" applyBorder="0" applyAlignment="0" applyProtection="0">
      <alignment vertical="center"/>
    </xf>
    <xf numFmtId="0" fontId="28" fillId="29" borderId="0" applyNumberFormat="0" applyBorder="0" applyAlignment="0" applyProtection="0">
      <alignment vertical="center"/>
    </xf>
    <xf numFmtId="0" fontId="19" fillId="9" borderId="0" applyNumberFormat="0" applyBorder="0" applyAlignment="0" applyProtection="0">
      <alignment vertical="center"/>
    </xf>
    <xf numFmtId="0" fontId="20" fillId="23" borderId="0" applyNumberFormat="0" applyBorder="0" applyAlignment="0" applyProtection="0">
      <alignment vertical="center"/>
    </xf>
    <xf numFmtId="0" fontId="19" fillId="31" borderId="0" applyNumberFormat="0" applyBorder="0" applyAlignment="0" applyProtection="0">
      <alignment vertical="center"/>
    </xf>
    <xf numFmtId="0" fontId="19" fillId="33" borderId="0" applyNumberFormat="0" applyBorder="0" applyAlignment="0" applyProtection="0">
      <alignment vertical="center"/>
    </xf>
    <xf numFmtId="0" fontId="19" fillId="17" borderId="0" applyNumberFormat="0" applyBorder="0" applyAlignment="0" applyProtection="0">
      <alignment vertical="center"/>
    </xf>
    <xf numFmtId="0" fontId="19" fillId="27" borderId="0" applyNumberFormat="0" applyBorder="0" applyAlignment="0" applyProtection="0">
      <alignment vertical="center"/>
    </xf>
    <xf numFmtId="0" fontId="20" fillId="26" borderId="0" applyNumberFormat="0" applyBorder="0" applyAlignment="0" applyProtection="0">
      <alignment vertical="center"/>
    </xf>
    <xf numFmtId="0" fontId="20" fillId="8" borderId="0" applyNumberFormat="0" applyBorder="0" applyAlignment="0" applyProtection="0">
      <alignment vertical="center"/>
    </xf>
    <xf numFmtId="0" fontId="19" fillId="20" borderId="0" applyNumberFormat="0" applyBorder="0" applyAlignment="0" applyProtection="0">
      <alignment vertical="center"/>
    </xf>
    <xf numFmtId="0" fontId="19" fillId="16" borderId="0" applyNumberFormat="0" applyBorder="0" applyAlignment="0" applyProtection="0">
      <alignment vertical="center"/>
    </xf>
    <xf numFmtId="0" fontId="20" fillId="12" borderId="0" applyNumberFormat="0" applyBorder="0" applyAlignment="0" applyProtection="0">
      <alignment vertical="center"/>
    </xf>
    <xf numFmtId="0" fontId="19" fillId="19" borderId="0" applyNumberFormat="0" applyBorder="0" applyAlignment="0" applyProtection="0">
      <alignment vertical="center"/>
    </xf>
    <xf numFmtId="0" fontId="20" fillId="15" borderId="0" applyNumberFormat="0" applyBorder="0" applyAlignment="0" applyProtection="0">
      <alignment vertical="center"/>
    </xf>
    <xf numFmtId="0" fontId="20" fillId="25" borderId="0" applyNumberFormat="0" applyBorder="0" applyAlignment="0" applyProtection="0">
      <alignment vertical="center"/>
    </xf>
    <xf numFmtId="0" fontId="19" fillId="11"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9" fillId="0" borderId="1" xfId="0" applyNumberFormat="1" applyFont="1" applyFill="1" applyBorder="1" applyAlignment="1">
      <alignment horizontal="left" vertical="center" wrapText="1"/>
    </xf>
    <xf numFmtId="9" fontId="7" fillId="0" borderId="2" xfId="0" applyNumberFormat="1" applyFont="1" applyFill="1" applyBorder="1" applyAlignment="1">
      <alignment horizontal="center" vertical="center" wrapText="1"/>
    </xf>
    <xf numFmtId="9" fontId="7" fillId="0" borderId="3"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5"/>
  <sheetViews>
    <sheetView tabSelected="1" workbookViewId="0">
      <pane ySplit="5" topLeftCell="A6" activePane="bottomLeft" state="frozen"/>
      <selection/>
      <selection pane="bottomLeft" activeCell="A3" sqref="A3:K3"/>
    </sheetView>
  </sheetViews>
  <sheetFormatPr defaultColWidth="9" defaultRowHeight="13.5"/>
  <cols>
    <col min="1" max="1" width="10" style="3" customWidth="1"/>
    <col min="2" max="2" width="3.75" style="3" customWidth="1"/>
    <col min="3" max="3" width="21.725" style="3" customWidth="1"/>
    <col min="4" max="4" width="14.625" style="3" customWidth="1"/>
    <col min="5" max="5" width="14.125" style="4" customWidth="1"/>
    <col min="6" max="6" width="15.5" style="4" customWidth="1"/>
    <col min="7" max="7" width="11.875" style="4" customWidth="1"/>
    <col min="8" max="8" width="14.125" style="4" customWidth="1"/>
    <col min="9" max="10" width="12.375" style="4" customWidth="1"/>
    <col min="11" max="11" width="76.125" style="5" customWidth="1"/>
    <col min="12" max="16384" width="9" style="4"/>
  </cols>
  <sheetData>
    <row r="1" ht="16.95" customHeight="1" spans="1:11">
      <c r="A1" s="6" t="s">
        <v>0</v>
      </c>
      <c r="B1" s="7"/>
      <c r="C1" s="7"/>
      <c r="D1" s="7"/>
      <c r="E1" s="8"/>
      <c r="F1" s="8"/>
      <c r="G1" s="8"/>
      <c r="H1" s="8"/>
      <c r="I1" s="8"/>
      <c r="J1" s="8"/>
      <c r="K1" s="8"/>
    </row>
    <row r="2" ht="30" customHeight="1" spans="1:11">
      <c r="A2" s="7" t="s">
        <v>1</v>
      </c>
      <c r="B2" s="7"/>
      <c r="C2" s="7"/>
      <c r="D2" s="7"/>
      <c r="E2" s="7"/>
      <c r="F2" s="7"/>
      <c r="G2" s="7"/>
      <c r="H2" s="7"/>
      <c r="I2" s="7"/>
      <c r="J2" s="7"/>
      <c r="K2" s="7"/>
    </row>
    <row r="3" ht="36" customHeight="1" spans="1:11">
      <c r="A3" s="9" t="s">
        <v>2</v>
      </c>
      <c r="B3" s="9"/>
      <c r="C3" s="9"/>
      <c r="D3" s="9"/>
      <c r="E3" s="9"/>
      <c r="F3" s="9"/>
      <c r="G3" s="9"/>
      <c r="H3" s="9"/>
      <c r="I3" s="9"/>
      <c r="J3" s="9"/>
      <c r="K3" s="9"/>
    </row>
    <row r="4" s="1" customFormat="1" ht="28" customHeight="1" spans="1:11">
      <c r="A4" s="10" t="s">
        <v>3</v>
      </c>
      <c r="B4" s="10" t="s">
        <v>4</v>
      </c>
      <c r="C4" s="10" t="s">
        <v>5</v>
      </c>
      <c r="D4" s="10"/>
      <c r="E4" s="10" t="s">
        <v>6</v>
      </c>
      <c r="F4" s="10"/>
      <c r="G4" s="10"/>
      <c r="H4" s="10" t="s">
        <v>7</v>
      </c>
      <c r="I4" s="10" t="s">
        <v>8</v>
      </c>
      <c r="J4" s="10" t="s">
        <v>9</v>
      </c>
      <c r="K4" s="10" t="s">
        <v>10</v>
      </c>
    </row>
    <row r="5" s="1" customFormat="1" ht="28.5" spans="1:11">
      <c r="A5" s="10"/>
      <c r="B5" s="10"/>
      <c r="C5" s="10"/>
      <c r="D5" s="10"/>
      <c r="E5" s="10" t="s">
        <v>11</v>
      </c>
      <c r="F5" s="10" t="s">
        <v>12</v>
      </c>
      <c r="G5" s="11" t="s">
        <v>13</v>
      </c>
      <c r="H5" s="10"/>
      <c r="I5" s="10"/>
      <c r="J5" s="10"/>
      <c r="K5" s="10"/>
    </row>
    <row r="6" s="2" customFormat="1" ht="53" customHeight="1" spans="1:11">
      <c r="A6" s="12" t="s">
        <v>14</v>
      </c>
      <c r="B6" s="12">
        <v>1</v>
      </c>
      <c r="C6" s="12" t="s">
        <v>15</v>
      </c>
      <c r="D6" s="12"/>
      <c r="E6" s="13">
        <f>113.8482+14.157+28.314+19.602</f>
        <v>175.9212</v>
      </c>
      <c r="F6" s="13">
        <f>113.8482+14.157+28.314+19.602</f>
        <v>175.9212</v>
      </c>
      <c r="G6" s="12">
        <v>0</v>
      </c>
      <c r="H6" s="12">
        <v>175.9212</v>
      </c>
      <c r="I6" s="12">
        <v>0</v>
      </c>
      <c r="J6" s="32">
        <v>1</v>
      </c>
      <c r="K6" s="33" t="s">
        <v>16</v>
      </c>
    </row>
    <row r="7" s="2" customFormat="1" ht="38" customHeight="1" spans="1:11">
      <c r="A7" s="12"/>
      <c r="B7" s="12">
        <v>2</v>
      </c>
      <c r="C7" s="12" t="s">
        <v>17</v>
      </c>
      <c r="D7" s="12"/>
      <c r="E7" s="13">
        <f>19.9+6.73</f>
        <v>26.63</v>
      </c>
      <c r="F7" s="13">
        <f>19.9+6.73</f>
        <v>26.63</v>
      </c>
      <c r="G7" s="12">
        <v>0</v>
      </c>
      <c r="H7" s="12">
        <v>26.63</v>
      </c>
      <c r="I7" s="12">
        <v>0</v>
      </c>
      <c r="J7" s="32">
        <v>1</v>
      </c>
      <c r="K7" s="33" t="s">
        <v>18</v>
      </c>
    </row>
    <row r="8" s="2" customFormat="1" ht="66" customHeight="1" spans="1:11">
      <c r="A8" s="12"/>
      <c r="B8" s="12">
        <v>3</v>
      </c>
      <c r="C8" s="12" t="s">
        <v>19</v>
      </c>
      <c r="D8" s="12"/>
      <c r="E8" s="13">
        <v>33.16</v>
      </c>
      <c r="F8" s="13">
        <v>33.16</v>
      </c>
      <c r="G8" s="12">
        <v>0</v>
      </c>
      <c r="H8" s="12">
        <v>33.16</v>
      </c>
      <c r="I8" s="12">
        <v>0</v>
      </c>
      <c r="J8" s="32">
        <v>1</v>
      </c>
      <c r="K8" s="33" t="s">
        <v>20</v>
      </c>
    </row>
    <row r="9" s="2" customFormat="1" ht="74" customHeight="1" spans="1:11">
      <c r="A9" s="12"/>
      <c r="B9" s="12">
        <v>4</v>
      </c>
      <c r="C9" s="14" t="s">
        <v>21</v>
      </c>
      <c r="D9" s="14"/>
      <c r="E9" s="15">
        <v>60.64</v>
      </c>
      <c r="F9" s="15">
        <v>60.64</v>
      </c>
      <c r="G9" s="14">
        <v>0</v>
      </c>
      <c r="H9" s="14">
        <v>60.64</v>
      </c>
      <c r="I9" s="14">
        <v>0</v>
      </c>
      <c r="J9" s="32">
        <v>1</v>
      </c>
      <c r="K9" s="34" t="s">
        <v>22</v>
      </c>
    </row>
    <row r="10" ht="37" customHeight="1" spans="1:11">
      <c r="A10" s="16" t="s">
        <v>23</v>
      </c>
      <c r="B10" s="12">
        <v>5</v>
      </c>
      <c r="C10" s="12" t="s">
        <v>24</v>
      </c>
      <c r="D10" s="12"/>
      <c r="E10" s="17">
        <v>796.98</v>
      </c>
      <c r="F10" s="17">
        <v>796.98</v>
      </c>
      <c r="G10" s="12">
        <v>0</v>
      </c>
      <c r="H10" s="12">
        <v>796.98</v>
      </c>
      <c r="I10" s="12">
        <v>0</v>
      </c>
      <c r="J10" s="32">
        <v>1</v>
      </c>
      <c r="K10" s="33" t="s">
        <v>25</v>
      </c>
    </row>
    <row r="11" ht="36" customHeight="1" spans="1:11">
      <c r="A11" s="16"/>
      <c r="B11" s="12">
        <v>6</v>
      </c>
      <c r="C11" s="12" t="s">
        <v>26</v>
      </c>
      <c r="D11" s="12"/>
      <c r="E11" s="18">
        <v>788.256</v>
      </c>
      <c r="F11" s="18">
        <v>788.256</v>
      </c>
      <c r="G11" s="16">
        <v>0</v>
      </c>
      <c r="H11" s="16">
        <v>788.256</v>
      </c>
      <c r="I11" s="16">
        <v>0</v>
      </c>
      <c r="J11" s="32">
        <v>1</v>
      </c>
      <c r="K11" s="33" t="s">
        <v>27</v>
      </c>
    </row>
    <row r="12" ht="28" customHeight="1" spans="1:11">
      <c r="A12" s="19" t="s">
        <v>28</v>
      </c>
      <c r="B12" s="12">
        <v>7</v>
      </c>
      <c r="C12" s="12" t="s">
        <v>29</v>
      </c>
      <c r="D12" s="12"/>
      <c r="E12" s="17">
        <v>13.986</v>
      </c>
      <c r="F12" s="17">
        <v>13.986</v>
      </c>
      <c r="G12" s="16">
        <v>0</v>
      </c>
      <c r="H12" s="16">
        <v>13.986</v>
      </c>
      <c r="I12" s="16">
        <v>0</v>
      </c>
      <c r="J12" s="32">
        <v>1</v>
      </c>
      <c r="K12" s="33" t="s">
        <v>30</v>
      </c>
    </row>
    <row r="13" ht="28" customHeight="1" spans="1:11">
      <c r="A13" s="19"/>
      <c r="B13" s="12">
        <v>8</v>
      </c>
      <c r="C13" s="12" t="s">
        <v>31</v>
      </c>
      <c r="D13" s="12"/>
      <c r="E13" s="20">
        <v>20</v>
      </c>
      <c r="F13" s="20">
        <v>20</v>
      </c>
      <c r="G13" s="16">
        <v>0</v>
      </c>
      <c r="H13" s="16">
        <v>20</v>
      </c>
      <c r="I13" s="16">
        <v>0</v>
      </c>
      <c r="J13" s="32">
        <v>1</v>
      </c>
      <c r="K13" s="33" t="s">
        <v>32</v>
      </c>
    </row>
    <row r="14" ht="38" customHeight="1" spans="1:11">
      <c r="A14" s="19"/>
      <c r="B14" s="12">
        <v>9</v>
      </c>
      <c r="C14" s="12" t="s">
        <v>33</v>
      </c>
      <c r="D14" s="12"/>
      <c r="E14" s="13">
        <v>120</v>
      </c>
      <c r="F14" s="13">
        <v>120</v>
      </c>
      <c r="G14" s="16">
        <v>0</v>
      </c>
      <c r="H14" s="16">
        <v>120</v>
      </c>
      <c r="I14" s="16">
        <v>0</v>
      </c>
      <c r="J14" s="32">
        <v>1</v>
      </c>
      <c r="K14" s="33" t="s">
        <v>34</v>
      </c>
    </row>
    <row r="15" ht="25" customHeight="1" spans="1:11">
      <c r="A15" s="19"/>
      <c r="B15" s="12">
        <v>10</v>
      </c>
      <c r="C15" s="12" t="s">
        <v>35</v>
      </c>
      <c r="D15" s="12"/>
      <c r="E15" s="13">
        <v>2534</v>
      </c>
      <c r="F15" s="21">
        <v>778</v>
      </c>
      <c r="G15" s="16">
        <f>E15-F15</f>
        <v>1756</v>
      </c>
      <c r="H15" s="16">
        <v>2534</v>
      </c>
      <c r="I15" s="12">
        <v>0</v>
      </c>
      <c r="J15" s="32">
        <v>1</v>
      </c>
      <c r="K15" s="33" t="s">
        <v>36</v>
      </c>
    </row>
    <row r="16" ht="45" customHeight="1" spans="1:11">
      <c r="A16" s="12" t="s">
        <v>37</v>
      </c>
      <c r="B16" s="12">
        <v>11</v>
      </c>
      <c r="C16" s="12" t="s">
        <v>38</v>
      </c>
      <c r="D16" s="12"/>
      <c r="E16" s="13">
        <v>27</v>
      </c>
      <c r="F16" s="13">
        <v>27</v>
      </c>
      <c r="G16" s="12">
        <v>0</v>
      </c>
      <c r="H16" s="12">
        <v>27</v>
      </c>
      <c r="I16" s="12">
        <v>0</v>
      </c>
      <c r="J16" s="32">
        <v>1</v>
      </c>
      <c r="K16" s="33" t="s">
        <v>39</v>
      </c>
    </row>
    <row r="17" ht="42" customHeight="1" spans="1:11">
      <c r="A17" s="16" t="s">
        <v>40</v>
      </c>
      <c r="B17" s="12">
        <v>12</v>
      </c>
      <c r="C17" s="12" t="s">
        <v>41</v>
      </c>
      <c r="D17" s="12"/>
      <c r="E17" s="13">
        <v>2.5</v>
      </c>
      <c r="F17" s="13">
        <v>2.5</v>
      </c>
      <c r="G17" s="12">
        <v>0</v>
      </c>
      <c r="H17" s="12">
        <v>2.5</v>
      </c>
      <c r="I17" s="12">
        <v>0</v>
      </c>
      <c r="J17" s="32">
        <v>1</v>
      </c>
      <c r="K17" s="33" t="s">
        <v>42</v>
      </c>
    </row>
    <row r="18" ht="42" customHeight="1" spans="1:11">
      <c r="A18" s="16"/>
      <c r="B18" s="12">
        <v>13</v>
      </c>
      <c r="C18" s="12" t="s">
        <v>43</v>
      </c>
      <c r="D18" s="12"/>
      <c r="E18" s="22">
        <v>154.9296</v>
      </c>
      <c r="F18" s="22">
        <v>154.9296</v>
      </c>
      <c r="G18" s="12">
        <v>0</v>
      </c>
      <c r="H18" s="12">
        <v>154.9296</v>
      </c>
      <c r="I18" s="14">
        <v>0</v>
      </c>
      <c r="J18" s="32">
        <v>1</v>
      </c>
      <c r="K18" s="33" t="s">
        <v>44</v>
      </c>
    </row>
    <row r="19" ht="36" customHeight="1" spans="1:11">
      <c r="A19" s="16"/>
      <c r="B19" s="12">
        <v>14</v>
      </c>
      <c r="C19" s="12" t="s">
        <v>45</v>
      </c>
      <c r="D19" s="12"/>
      <c r="E19" s="20">
        <v>100</v>
      </c>
      <c r="F19" s="20">
        <v>100</v>
      </c>
      <c r="G19" s="23">
        <v>0</v>
      </c>
      <c r="H19" s="23">
        <v>100</v>
      </c>
      <c r="I19" s="12">
        <v>0</v>
      </c>
      <c r="J19" s="32">
        <v>1</v>
      </c>
      <c r="K19" s="33" t="s">
        <v>46</v>
      </c>
    </row>
    <row r="20" ht="27" spans="1:11">
      <c r="A20" s="16"/>
      <c r="B20" s="12">
        <v>15</v>
      </c>
      <c r="C20" s="12" t="s">
        <v>47</v>
      </c>
      <c r="D20" s="12"/>
      <c r="E20" s="17">
        <v>75.292</v>
      </c>
      <c r="F20" s="17">
        <v>75.292</v>
      </c>
      <c r="G20" s="24">
        <v>0</v>
      </c>
      <c r="H20" s="24">
        <v>75.292</v>
      </c>
      <c r="I20" s="16">
        <v>0</v>
      </c>
      <c r="J20" s="32">
        <v>1</v>
      </c>
      <c r="K20" s="33" t="s">
        <v>48</v>
      </c>
    </row>
    <row r="21" ht="30" customHeight="1" spans="1:11">
      <c r="A21" s="14" t="s">
        <v>49</v>
      </c>
      <c r="B21" s="12">
        <v>16</v>
      </c>
      <c r="C21" s="12" t="s">
        <v>50</v>
      </c>
      <c r="D21" s="12" t="s">
        <v>51</v>
      </c>
      <c r="E21" s="17">
        <v>114.618</v>
      </c>
      <c r="F21" s="17">
        <v>114.618</v>
      </c>
      <c r="G21" s="24">
        <v>0</v>
      </c>
      <c r="H21" s="24">
        <v>114.618</v>
      </c>
      <c r="I21" s="16">
        <v>0</v>
      </c>
      <c r="J21" s="32">
        <v>1</v>
      </c>
      <c r="K21" s="33" t="s">
        <v>52</v>
      </c>
    </row>
    <row r="22" ht="30" customHeight="1" spans="1:11">
      <c r="A22" s="14"/>
      <c r="B22" s="12">
        <v>17</v>
      </c>
      <c r="C22" s="12"/>
      <c r="D22" s="12" t="s">
        <v>53</v>
      </c>
      <c r="E22" s="22">
        <v>28.6545</v>
      </c>
      <c r="F22" s="22">
        <v>28.6545</v>
      </c>
      <c r="G22" s="24">
        <v>0</v>
      </c>
      <c r="H22" s="24">
        <v>28.6545</v>
      </c>
      <c r="I22" s="16">
        <v>0</v>
      </c>
      <c r="J22" s="32">
        <v>1</v>
      </c>
      <c r="K22" s="33" t="s">
        <v>54</v>
      </c>
    </row>
    <row r="23" ht="30" customHeight="1" spans="1:11">
      <c r="A23" s="14"/>
      <c r="B23" s="12">
        <v>18</v>
      </c>
      <c r="C23" s="12"/>
      <c r="D23" s="12" t="s">
        <v>55</v>
      </c>
      <c r="E23" s="13">
        <v>6.95</v>
      </c>
      <c r="F23" s="13">
        <v>6.95</v>
      </c>
      <c r="G23" s="24">
        <v>0</v>
      </c>
      <c r="H23" s="24">
        <v>6.95</v>
      </c>
      <c r="I23" s="16">
        <v>0</v>
      </c>
      <c r="J23" s="32">
        <v>1</v>
      </c>
      <c r="K23" s="33" t="s">
        <v>56</v>
      </c>
    </row>
    <row r="24" ht="42" customHeight="1" spans="1:11">
      <c r="A24" s="14"/>
      <c r="B24" s="12">
        <v>19</v>
      </c>
      <c r="C24" s="12" t="s">
        <v>57</v>
      </c>
      <c r="D24" s="12"/>
      <c r="E24" s="13">
        <v>255.6</v>
      </c>
      <c r="F24" s="13">
        <v>255.6</v>
      </c>
      <c r="G24" s="16">
        <v>0</v>
      </c>
      <c r="H24" s="16">
        <v>255.6</v>
      </c>
      <c r="I24" s="12">
        <v>0</v>
      </c>
      <c r="J24" s="32">
        <v>1</v>
      </c>
      <c r="K24" s="33" t="s">
        <v>58</v>
      </c>
    </row>
    <row r="25" ht="30" customHeight="1" spans="1:11">
      <c r="A25" s="14"/>
      <c r="B25" s="12">
        <v>20</v>
      </c>
      <c r="C25" s="12" t="s">
        <v>59</v>
      </c>
      <c r="D25" s="12"/>
      <c r="E25" s="17">
        <v>123.985</v>
      </c>
      <c r="F25" s="17">
        <v>123.985</v>
      </c>
      <c r="G25" s="16">
        <v>0</v>
      </c>
      <c r="H25" s="16">
        <v>123.985</v>
      </c>
      <c r="I25" s="12">
        <v>0</v>
      </c>
      <c r="J25" s="32">
        <v>1</v>
      </c>
      <c r="K25" s="33" t="s">
        <v>60</v>
      </c>
    </row>
    <row r="26" ht="30" customHeight="1" spans="1:11">
      <c r="A26" s="12" t="s">
        <v>61</v>
      </c>
      <c r="B26" s="12">
        <v>21</v>
      </c>
      <c r="C26" s="12" t="s">
        <v>62</v>
      </c>
      <c r="D26" s="12"/>
      <c r="E26" s="13">
        <v>46.2</v>
      </c>
      <c r="F26" s="13">
        <v>46.2</v>
      </c>
      <c r="G26" s="12">
        <v>0</v>
      </c>
      <c r="H26" s="12">
        <v>46.2</v>
      </c>
      <c r="I26" s="12">
        <v>0</v>
      </c>
      <c r="J26" s="32">
        <v>1</v>
      </c>
      <c r="K26" s="33" t="s">
        <v>63</v>
      </c>
    </row>
    <row r="27" ht="30" customHeight="1" spans="1:11">
      <c r="A27" s="25" t="s">
        <v>64</v>
      </c>
      <c r="B27" s="12">
        <v>22</v>
      </c>
      <c r="C27" s="12" t="s">
        <v>65</v>
      </c>
      <c r="D27" s="12"/>
      <c r="E27" s="13">
        <v>61.8</v>
      </c>
      <c r="F27" s="25">
        <f>E27-G27</f>
        <v>43.232</v>
      </c>
      <c r="G27" s="25">
        <v>18.568</v>
      </c>
      <c r="H27" s="25">
        <v>61.8</v>
      </c>
      <c r="I27" s="14">
        <v>0</v>
      </c>
      <c r="J27" s="32">
        <v>1</v>
      </c>
      <c r="K27" s="33" t="s">
        <v>66</v>
      </c>
    </row>
    <row r="28" ht="30" customHeight="1" spans="1:11">
      <c r="A28" s="25"/>
      <c r="B28" s="12">
        <v>23</v>
      </c>
      <c r="C28" s="12" t="s">
        <v>67</v>
      </c>
      <c r="D28" s="12"/>
      <c r="E28" s="13">
        <f>0.72+18.99</f>
        <v>19.71</v>
      </c>
      <c r="F28" s="25">
        <f>E28-G28</f>
        <v>0.719999999999999</v>
      </c>
      <c r="G28" s="25">
        <v>18.99</v>
      </c>
      <c r="H28" s="25">
        <v>19.71</v>
      </c>
      <c r="I28" s="12">
        <v>0</v>
      </c>
      <c r="J28" s="32">
        <v>1</v>
      </c>
      <c r="K28" s="33" t="s">
        <v>68</v>
      </c>
    </row>
    <row r="29" ht="30" customHeight="1" spans="1:11">
      <c r="A29" s="25"/>
      <c r="B29" s="12">
        <v>24</v>
      </c>
      <c r="C29" s="12" t="s">
        <v>69</v>
      </c>
      <c r="D29" s="12"/>
      <c r="E29" s="13">
        <f>130.41+123.96875</f>
        <v>254.37875</v>
      </c>
      <c r="F29" s="25">
        <f>E29-G29</f>
        <v>123.96875</v>
      </c>
      <c r="G29" s="25">
        <v>130.41</v>
      </c>
      <c r="H29" s="25">
        <v>254.37875</v>
      </c>
      <c r="I29" s="16">
        <v>0</v>
      </c>
      <c r="J29" s="32">
        <v>1</v>
      </c>
      <c r="K29" s="33" t="s">
        <v>70</v>
      </c>
    </row>
    <row r="30" ht="30" customHeight="1" spans="1:11">
      <c r="A30" s="25"/>
      <c r="B30" s="12">
        <v>25</v>
      </c>
      <c r="C30" s="12" t="s">
        <v>71</v>
      </c>
      <c r="D30" s="12"/>
      <c r="E30" s="13">
        <f>22.25+30</f>
        <v>52.25</v>
      </c>
      <c r="F30" s="25">
        <f>E30-G30</f>
        <v>32.825</v>
      </c>
      <c r="G30" s="25">
        <v>19.425</v>
      </c>
      <c r="H30" s="25">
        <v>52.25</v>
      </c>
      <c r="I30" s="16">
        <v>0</v>
      </c>
      <c r="J30" s="32">
        <v>1</v>
      </c>
      <c r="K30" s="33" t="s">
        <v>72</v>
      </c>
    </row>
    <row r="31" ht="30" customHeight="1" spans="1:11">
      <c r="A31" s="25"/>
      <c r="B31" s="12">
        <v>26</v>
      </c>
      <c r="C31" s="12" t="s">
        <v>73</v>
      </c>
      <c r="D31" s="12"/>
      <c r="E31" s="13">
        <f>12.99+14.97+4.95</f>
        <v>32.91</v>
      </c>
      <c r="F31" s="13">
        <f>12.99+14.97+4.95</f>
        <v>32.91</v>
      </c>
      <c r="G31" s="25">
        <v>0</v>
      </c>
      <c r="H31" s="25">
        <v>32.91</v>
      </c>
      <c r="I31" s="16">
        <v>0</v>
      </c>
      <c r="J31" s="32">
        <v>1</v>
      </c>
      <c r="K31" s="33" t="s">
        <v>74</v>
      </c>
    </row>
    <row r="32" ht="45" customHeight="1" spans="1:11">
      <c r="A32" s="25"/>
      <c r="B32" s="12">
        <v>27</v>
      </c>
      <c r="C32" s="12" t="s">
        <v>75</v>
      </c>
      <c r="D32" s="12"/>
      <c r="E32" s="13">
        <v>434.711672</v>
      </c>
      <c r="F32" s="13">
        <v>434.711672</v>
      </c>
      <c r="G32" s="12">
        <v>0</v>
      </c>
      <c r="H32" s="12">
        <v>434.711672</v>
      </c>
      <c r="I32" s="16">
        <v>0</v>
      </c>
      <c r="J32" s="32">
        <v>1</v>
      </c>
      <c r="K32" s="33" t="s">
        <v>76</v>
      </c>
    </row>
    <row r="33" ht="30" customHeight="1" spans="1:11">
      <c r="A33" s="12" t="s">
        <v>77</v>
      </c>
      <c r="B33" s="12">
        <v>28</v>
      </c>
      <c r="C33" s="12" t="s">
        <v>78</v>
      </c>
      <c r="D33" s="12"/>
      <c r="E33" s="18">
        <v>9.985</v>
      </c>
      <c r="F33" s="18">
        <v>9.985</v>
      </c>
      <c r="G33" s="16">
        <v>0</v>
      </c>
      <c r="H33" s="16">
        <v>9.985</v>
      </c>
      <c r="I33" s="12">
        <v>0</v>
      </c>
      <c r="J33" s="32">
        <v>1</v>
      </c>
      <c r="K33" s="33" t="s">
        <v>79</v>
      </c>
    </row>
    <row r="34" ht="51" customHeight="1" spans="1:11">
      <c r="A34" s="12"/>
      <c r="B34" s="12">
        <v>29</v>
      </c>
      <c r="C34" s="12" t="s">
        <v>80</v>
      </c>
      <c r="D34" s="12"/>
      <c r="E34" s="18">
        <v>27.445</v>
      </c>
      <c r="F34" s="18">
        <v>27.445</v>
      </c>
      <c r="G34" s="16">
        <v>0</v>
      </c>
      <c r="H34" s="16">
        <v>27.445</v>
      </c>
      <c r="I34" s="12">
        <v>0</v>
      </c>
      <c r="J34" s="32">
        <v>1</v>
      </c>
      <c r="K34" s="33" t="s">
        <v>81</v>
      </c>
    </row>
    <row r="35" ht="51" customHeight="1" spans="1:11">
      <c r="A35" s="12" t="s">
        <v>82</v>
      </c>
      <c r="B35" s="12">
        <v>30</v>
      </c>
      <c r="C35" s="26" t="s">
        <v>83</v>
      </c>
      <c r="D35" s="26"/>
      <c r="E35" s="15">
        <v>16</v>
      </c>
      <c r="F35" s="15">
        <v>16</v>
      </c>
      <c r="G35" s="16">
        <v>0</v>
      </c>
      <c r="H35" s="16">
        <v>16</v>
      </c>
      <c r="I35" s="12">
        <v>0</v>
      </c>
      <c r="J35" s="32">
        <v>1</v>
      </c>
      <c r="K35" s="33" t="s">
        <v>84</v>
      </c>
    </row>
    <row r="36" ht="55" customHeight="1" spans="1:11">
      <c r="A36" s="12"/>
      <c r="B36" s="12">
        <v>31</v>
      </c>
      <c r="C36" s="12" t="s">
        <v>85</v>
      </c>
      <c r="D36" s="12"/>
      <c r="E36" s="13">
        <v>32.3</v>
      </c>
      <c r="F36" s="13">
        <v>32.3</v>
      </c>
      <c r="G36" s="12">
        <v>0</v>
      </c>
      <c r="H36" s="12">
        <v>32.3</v>
      </c>
      <c r="I36" s="14">
        <v>0</v>
      </c>
      <c r="J36" s="32">
        <v>1</v>
      </c>
      <c r="K36" s="33" t="s">
        <v>86</v>
      </c>
    </row>
    <row r="37" ht="26" customHeight="1" spans="1:11">
      <c r="A37" s="12" t="s">
        <v>87</v>
      </c>
      <c r="B37" s="12">
        <v>32</v>
      </c>
      <c r="C37" s="23" t="s">
        <v>88</v>
      </c>
      <c r="D37" s="23"/>
      <c r="E37" s="20">
        <v>2.7</v>
      </c>
      <c r="F37" s="20">
        <v>2.7</v>
      </c>
      <c r="G37" s="25">
        <v>0</v>
      </c>
      <c r="H37" s="25">
        <v>2.7</v>
      </c>
      <c r="I37" s="12">
        <v>0</v>
      </c>
      <c r="J37" s="32">
        <v>1</v>
      </c>
      <c r="K37" s="35" t="s">
        <v>89</v>
      </c>
    </row>
    <row r="38" ht="127" customHeight="1" spans="1:11">
      <c r="A38" s="12"/>
      <c r="B38" s="12">
        <v>33</v>
      </c>
      <c r="C38" s="23" t="s">
        <v>90</v>
      </c>
      <c r="D38" s="23"/>
      <c r="E38" s="13">
        <v>350</v>
      </c>
      <c r="F38" s="13">
        <v>350</v>
      </c>
      <c r="G38" s="12">
        <v>0</v>
      </c>
      <c r="H38" s="12">
        <v>350</v>
      </c>
      <c r="I38" s="16">
        <v>0</v>
      </c>
      <c r="J38" s="32">
        <v>1</v>
      </c>
      <c r="K38" s="35" t="s">
        <v>91</v>
      </c>
    </row>
    <row r="39" ht="27" spans="1:11">
      <c r="A39" s="12"/>
      <c r="B39" s="12">
        <v>34</v>
      </c>
      <c r="C39" s="23" t="s">
        <v>92</v>
      </c>
      <c r="D39" s="23"/>
      <c r="E39" s="13">
        <v>72.17</v>
      </c>
      <c r="F39" s="13">
        <v>72.17</v>
      </c>
      <c r="G39" s="12">
        <v>0</v>
      </c>
      <c r="H39" s="12">
        <v>72.17</v>
      </c>
      <c r="I39" s="16">
        <v>0</v>
      </c>
      <c r="J39" s="32">
        <v>1</v>
      </c>
      <c r="K39" s="35" t="s">
        <v>93</v>
      </c>
    </row>
    <row r="40" ht="32" customHeight="1" spans="1:11">
      <c r="A40" s="12"/>
      <c r="B40" s="12">
        <v>35</v>
      </c>
      <c r="C40" s="23" t="s">
        <v>94</v>
      </c>
      <c r="D40" s="23"/>
      <c r="E40" s="20">
        <v>10</v>
      </c>
      <c r="F40" s="20">
        <v>10</v>
      </c>
      <c r="G40" s="12">
        <v>0</v>
      </c>
      <c r="H40" s="12">
        <v>10</v>
      </c>
      <c r="I40" s="16">
        <v>0</v>
      </c>
      <c r="J40" s="32">
        <v>1</v>
      </c>
      <c r="K40" s="35" t="s">
        <v>95</v>
      </c>
    </row>
    <row r="41" ht="36" customHeight="1" spans="1:11">
      <c r="A41" s="12"/>
      <c r="B41" s="12">
        <v>36</v>
      </c>
      <c r="C41" s="23" t="s">
        <v>96</v>
      </c>
      <c r="D41" s="23"/>
      <c r="E41" s="13">
        <v>30</v>
      </c>
      <c r="F41" s="13">
        <v>30</v>
      </c>
      <c r="G41" s="12">
        <v>0</v>
      </c>
      <c r="H41" s="12">
        <v>30</v>
      </c>
      <c r="I41" s="16">
        <v>0</v>
      </c>
      <c r="J41" s="32">
        <v>1</v>
      </c>
      <c r="K41" s="35" t="s">
        <v>97</v>
      </c>
    </row>
    <row r="42" ht="35" customHeight="1" spans="1:11">
      <c r="A42" s="12"/>
      <c r="B42" s="12">
        <v>37</v>
      </c>
      <c r="C42" s="23" t="s">
        <v>98</v>
      </c>
      <c r="D42" s="23"/>
      <c r="E42" s="20">
        <v>20</v>
      </c>
      <c r="F42" s="20">
        <v>20</v>
      </c>
      <c r="G42" s="12">
        <v>0</v>
      </c>
      <c r="H42" s="12">
        <v>20</v>
      </c>
      <c r="I42" s="12">
        <v>0</v>
      </c>
      <c r="J42" s="32">
        <v>1</v>
      </c>
      <c r="K42" s="35" t="s">
        <v>99</v>
      </c>
    </row>
    <row r="43" ht="26" customHeight="1" spans="1:11">
      <c r="A43" s="12"/>
      <c r="B43" s="12">
        <v>38</v>
      </c>
      <c r="C43" s="23" t="s">
        <v>100</v>
      </c>
      <c r="D43" s="23"/>
      <c r="E43" s="20">
        <v>5</v>
      </c>
      <c r="F43" s="20">
        <v>5</v>
      </c>
      <c r="G43" s="12">
        <v>0</v>
      </c>
      <c r="H43" s="12">
        <v>5</v>
      </c>
      <c r="I43" s="12">
        <v>0</v>
      </c>
      <c r="J43" s="32">
        <v>1</v>
      </c>
      <c r="K43" s="35" t="s">
        <v>101</v>
      </c>
    </row>
    <row r="44" ht="26" customHeight="1" spans="1:11">
      <c r="A44" s="12"/>
      <c r="B44" s="12">
        <v>39</v>
      </c>
      <c r="C44" s="23" t="s">
        <v>102</v>
      </c>
      <c r="D44" s="23"/>
      <c r="E44" s="13">
        <v>41</v>
      </c>
      <c r="F44" s="13">
        <v>41</v>
      </c>
      <c r="G44" s="12">
        <v>0</v>
      </c>
      <c r="H44" s="12">
        <v>41</v>
      </c>
      <c r="I44" s="12">
        <v>0</v>
      </c>
      <c r="J44" s="32">
        <v>1</v>
      </c>
      <c r="K44" s="35" t="s">
        <v>103</v>
      </c>
    </row>
    <row r="45" ht="33" customHeight="1" spans="1:11">
      <c r="A45" s="12"/>
      <c r="B45" s="12">
        <v>40</v>
      </c>
      <c r="C45" s="23" t="s">
        <v>104</v>
      </c>
      <c r="D45" s="23"/>
      <c r="E45" s="13">
        <v>595.59</v>
      </c>
      <c r="F45" s="13">
        <v>595.59</v>
      </c>
      <c r="G45" s="12">
        <v>0</v>
      </c>
      <c r="H45" s="12">
        <v>595.59</v>
      </c>
      <c r="I45" s="14">
        <v>0</v>
      </c>
      <c r="J45" s="32">
        <v>1</v>
      </c>
      <c r="K45" s="35" t="s">
        <v>105</v>
      </c>
    </row>
    <row r="46" ht="54" spans="1:11">
      <c r="A46" s="12"/>
      <c r="B46" s="12">
        <v>41</v>
      </c>
      <c r="C46" s="23" t="s">
        <v>106</v>
      </c>
      <c r="D46" s="23"/>
      <c r="E46" s="13">
        <v>200</v>
      </c>
      <c r="F46" s="13">
        <v>200</v>
      </c>
      <c r="G46" s="12">
        <v>0</v>
      </c>
      <c r="H46" s="12">
        <v>200</v>
      </c>
      <c r="I46" s="12">
        <v>0</v>
      </c>
      <c r="J46" s="32">
        <v>1</v>
      </c>
      <c r="K46" s="35" t="s">
        <v>107</v>
      </c>
    </row>
    <row r="47" ht="54" spans="1:11">
      <c r="A47" s="12"/>
      <c r="B47" s="12">
        <v>42</v>
      </c>
      <c r="C47" s="23" t="s">
        <v>108</v>
      </c>
      <c r="D47" s="23"/>
      <c r="E47" s="20">
        <v>3.58</v>
      </c>
      <c r="F47" s="20">
        <v>3.58</v>
      </c>
      <c r="G47" s="12">
        <v>0</v>
      </c>
      <c r="H47" s="12">
        <v>3.58</v>
      </c>
      <c r="I47" s="16">
        <v>0</v>
      </c>
      <c r="J47" s="32">
        <v>1</v>
      </c>
      <c r="K47" s="35" t="s">
        <v>109</v>
      </c>
    </row>
    <row r="48" ht="28" customHeight="1" spans="1:11">
      <c r="A48" s="12" t="s">
        <v>110</v>
      </c>
      <c r="B48" s="12">
        <v>43</v>
      </c>
      <c r="C48" s="12" t="s">
        <v>111</v>
      </c>
      <c r="D48" s="12"/>
      <c r="E48" s="13">
        <v>332.75</v>
      </c>
      <c r="F48" s="13">
        <v>332.75</v>
      </c>
      <c r="G48" s="12">
        <v>0</v>
      </c>
      <c r="H48" s="12">
        <v>332.75</v>
      </c>
      <c r="I48" s="16">
        <v>0</v>
      </c>
      <c r="J48" s="32">
        <v>1</v>
      </c>
      <c r="K48" s="35" t="s">
        <v>112</v>
      </c>
    </row>
    <row r="49" ht="28" customHeight="1" spans="1:11">
      <c r="A49" s="12"/>
      <c r="B49" s="12">
        <v>44</v>
      </c>
      <c r="C49" s="12" t="s">
        <v>113</v>
      </c>
      <c r="D49" s="12"/>
      <c r="E49" s="13">
        <v>150</v>
      </c>
      <c r="F49" s="13">
        <v>150</v>
      </c>
      <c r="G49" s="12">
        <v>0</v>
      </c>
      <c r="H49" s="12">
        <v>150</v>
      </c>
      <c r="I49" s="16">
        <v>0</v>
      </c>
      <c r="J49" s="32">
        <v>1</v>
      </c>
      <c r="K49" s="35" t="s">
        <v>114</v>
      </c>
    </row>
    <row r="50" ht="40" customHeight="1" spans="1:11">
      <c r="A50" s="12" t="s">
        <v>115</v>
      </c>
      <c r="B50" s="12">
        <v>45</v>
      </c>
      <c r="C50" s="12" t="s">
        <v>116</v>
      </c>
      <c r="D50" s="12"/>
      <c r="E50" s="13">
        <v>400</v>
      </c>
      <c r="F50" s="13">
        <v>400</v>
      </c>
      <c r="G50" s="12">
        <v>0</v>
      </c>
      <c r="H50" s="12">
        <v>400</v>
      </c>
      <c r="I50" s="16">
        <v>0</v>
      </c>
      <c r="J50" s="32">
        <v>1</v>
      </c>
      <c r="K50" s="35" t="s">
        <v>116</v>
      </c>
    </row>
    <row r="51" ht="40" customHeight="1" spans="1:11">
      <c r="A51" s="12" t="s">
        <v>117</v>
      </c>
      <c r="B51" s="12">
        <v>46</v>
      </c>
      <c r="C51" s="26" t="s">
        <v>118</v>
      </c>
      <c r="D51" s="26"/>
      <c r="E51" s="13">
        <v>1095</v>
      </c>
      <c r="F51" s="13">
        <v>1095</v>
      </c>
      <c r="G51" s="12">
        <v>0</v>
      </c>
      <c r="H51" s="12">
        <v>1095</v>
      </c>
      <c r="I51" s="12">
        <v>0</v>
      </c>
      <c r="J51" s="36">
        <v>1</v>
      </c>
      <c r="K51" s="35" t="s">
        <v>119</v>
      </c>
    </row>
    <row r="52" ht="40" customHeight="1" spans="1:11">
      <c r="A52" s="12"/>
      <c r="B52" s="12"/>
      <c r="C52" s="26"/>
      <c r="D52" s="26"/>
      <c r="E52" s="13"/>
      <c r="F52" s="13"/>
      <c r="G52" s="12"/>
      <c r="H52" s="12"/>
      <c r="I52" s="12"/>
      <c r="J52" s="37"/>
      <c r="K52" s="35"/>
    </row>
    <row r="53" ht="40" customHeight="1" spans="1:11">
      <c r="A53" s="12" t="s">
        <v>120</v>
      </c>
      <c r="B53" s="12">
        <v>47</v>
      </c>
      <c r="C53" s="26" t="s">
        <v>121</v>
      </c>
      <c r="D53" s="26"/>
      <c r="E53" s="17">
        <v>341</v>
      </c>
      <c r="F53" s="17">
        <v>341</v>
      </c>
      <c r="G53" s="12">
        <v>0</v>
      </c>
      <c r="H53" s="12">
        <v>341</v>
      </c>
      <c r="I53" s="12">
        <v>0</v>
      </c>
      <c r="J53" s="36">
        <v>1</v>
      </c>
      <c r="K53" s="35" t="s">
        <v>122</v>
      </c>
    </row>
    <row r="54" ht="40" customHeight="1" spans="1:11">
      <c r="A54" s="12"/>
      <c r="B54" s="12"/>
      <c r="C54" s="26"/>
      <c r="D54" s="26"/>
      <c r="E54" s="17"/>
      <c r="F54" s="17"/>
      <c r="G54" s="12"/>
      <c r="H54" s="12"/>
      <c r="I54" s="12"/>
      <c r="J54" s="37"/>
      <c r="K54" s="35"/>
    </row>
    <row r="55" ht="39" customHeight="1" spans="1:11">
      <c r="A55" s="27" t="s">
        <v>11</v>
      </c>
      <c r="B55" s="28"/>
      <c r="C55" s="28"/>
      <c r="D55" s="28"/>
      <c r="E55" s="29">
        <f>SUM(E6:E54)</f>
        <v>10095.582722</v>
      </c>
      <c r="F55" s="30">
        <f>SUM(F6:F54)</f>
        <v>8152.189722</v>
      </c>
      <c r="G55" s="31">
        <f>SUM(G6:G54)</f>
        <v>1943.393</v>
      </c>
      <c r="H55" s="31">
        <f>SUM(H6:H54)</f>
        <v>10095.582722</v>
      </c>
      <c r="I55" s="31">
        <v>0</v>
      </c>
      <c r="J55" s="32">
        <v>1</v>
      </c>
      <c r="K55" s="28"/>
    </row>
  </sheetData>
  <autoFilter ref="A1:K55">
    <extLst/>
  </autoFilter>
  <mergeCells count="84">
    <mergeCell ref="A2:K2"/>
    <mergeCell ref="A3:K3"/>
    <mergeCell ref="E4:G4"/>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5:D55"/>
    <mergeCell ref="A4:A5"/>
    <mergeCell ref="A6:A9"/>
    <mergeCell ref="A10:A11"/>
    <mergeCell ref="A12:A15"/>
    <mergeCell ref="A17:A20"/>
    <mergeCell ref="A21:A25"/>
    <mergeCell ref="A27:A32"/>
    <mergeCell ref="A33:A34"/>
    <mergeCell ref="A35:A36"/>
    <mergeCell ref="A37:A47"/>
    <mergeCell ref="A48:A49"/>
    <mergeCell ref="A51:A52"/>
    <mergeCell ref="A53:A54"/>
    <mergeCell ref="B4:B5"/>
    <mergeCell ref="B51:B52"/>
    <mergeCell ref="B53:B54"/>
    <mergeCell ref="C21:C23"/>
    <mergeCell ref="E51:E52"/>
    <mergeCell ref="E53:E54"/>
    <mergeCell ref="F51:F52"/>
    <mergeCell ref="F53:F54"/>
    <mergeCell ref="G51:G52"/>
    <mergeCell ref="G53:G54"/>
    <mergeCell ref="H4:H5"/>
    <mergeCell ref="H51:H52"/>
    <mergeCell ref="H53:H54"/>
    <mergeCell ref="I4:I5"/>
    <mergeCell ref="I51:I52"/>
    <mergeCell ref="I53:I54"/>
    <mergeCell ref="J4:J5"/>
    <mergeCell ref="J51:J52"/>
    <mergeCell ref="J53:J54"/>
    <mergeCell ref="K4:K5"/>
    <mergeCell ref="K51:K52"/>
    <mergeCell ref="K53:K54"/>
    <mergeCell ref="C4:D5"/>
    <mergeCell ref="C51:D52"/>
    <mergeCell ref="C53:D54"/>
  </mergeCells>
  <pageMargins left="0.554166666666667" right="0.432638888888889" top="0.826388888888889" bottom="0.707638888888889" header="0.5" footer="0.707638888888889"/>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2019-04-09T11:41:00Z</dcterms:created>
  <cp:lastPrinted>2020-03-13T08:36:00Z</cp:lastPrinted>
  <dcterms:modified xsi:type="dcterms:W3CDTF">2021-12-24T12:03:52Z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61B9A0C255694AF5A76A3AE56180A98D</vt:lpwstr>
  </property>
</Properties>
</file>