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转移支付分项目分地区（十五）" sheetId="1" r:id="rId1"/>
  </sheets>
  <calcPr calcId="144525"/>
</workbook>
</file>

<file path=xl/calcChain.xml><?xml version="1.0" encoding="utf-8"?>
<calcChain xmlns="http://schemas.openxmlformats.org/spreadsheetml/2006/main">
  <c r="D68" i="1" l="1"/>
  <c r="E68" i="1"/>
  <c r="F68" i="1"/>
  <c r="G68" i="1"/>
  <c r="H68" i="1"/>
  <c r="I68" i="1"/>
  <c r="C68" i="1"/>
  <c r="D8" i="1"/>
  <c r="E8" i="1"/>
  <c r="F8" i="1"/>
  <c r="G8" i="1"/>
  <c r="H8" i="1"/>
  <c r="I8" i="1"/>
  <c r="C8" i="1"/>
  <c r="B6" i="1"/>
  <c r="B5" i="1"/>
  <c r="D5" i="1"/>
  <c r="E5" i="1"/>
  <c r="F5" i="1"/>
  <c r="G5" i="1"/>
  <c r="H5" i="1"/>
  <c r="I5" i="1"/>
  <c r="C5" i="1"/>
  <c r="C69" i="1"/>
  <c r="B69" i="1"/>
  <c r="B70" i="1"/>
  <c r="C71" i="1"/>
  <c r="B71" i="1"/>
  <c r="B72" i="1"/>
  <c r="C73" i="1"/>
  <c r="B73" i="1"/>
  <c r="B74" i="1"/>
  <c r="C75" i="1"/>
  <c r="D75" i="1"/>
  <c r="E75" i="1"/>
  <c r="F75" i="1"/>
  <c r="G75" i="1"/>
  <c r="H75" i="1"/>
  <c r="I75" i="1"/>
  <c r="B75" i="1"/>
  <c r="B76" i="1"/>
  <c r="D65" i="1"/>
  <c r="E65" i="1"/>
  <c r="F65" i="1"/>
  <c r="G65" i="1"/>
  <c r="H65" i="1"/>
  <c r="I65" i="1"/>
  <c r="C65" i="1"/>
  <c r="B66" i="1"/>
  <c r="B67" i="1"/>
  <c r="B64" i="1"/>
  <c r="D63" i="1"/>
  <c r="E63" i="1"/>
  <c r="F63" i="1"/>
  <c r="G63" i="1"/>
  <c r="H63" i="1"/>
  <c r="I63" i="1"/>
  <c r="C63" i="1"/>
  <c r="D61" i="1"/>
  <c r="E61" i="1"/>
  <c r="F61" i="1"/>
  <c r="G61" i="1"/>
  <c r="H61" i="1"/>
  <c r="I61" i="1"/>
  <c r="C61" i="1"/>
  <c r="B62" i="1"/>
  <c r="B60" i="1"/>
  <c r="D59" i="1"/>
  <c r="E59" i="1"/>
  <c r="F59" i="1"/>
  <c r="G59" i="1"/>
  <c r="H59" i="1"/>
  <c r="I59" i="1"/>
  <c r="C59" i="1"/>
  <c r="D57" i="1"/>
  <c r="E57" i="1"/>
  <c r="F57" i="1"/>
  <c r="G57" i="1"/>
  <c r="H57" i="1"/>
  <c r="I57" i="1"/>
  <c r="C57" i="1"/>
  <c r="B58" i="1"/>
  <c r="D54" i="1"/>
  <c r="E54" i="1"/>
  <c r="F54" i="1"/>
  <c r="G54" i="1"/>
  <c r="H54" i="1"/>
  <c r="I54" i="1"/>
  <c r="C54" i="1"/>
  <c r="B55" i="1"/>
  <c r="B56" i="1"/>
  <c r="D48" i="1"/>
  <c r="E48" i="1"/>
  <c r="F48" i="1"/>
  <c r="G48" i="1"/>
  <c r="H48" i="1"/>
  <c r="I48" i="1"/>
  <c r="C48" i="1"/>
  <c r="B49" i="1"/>
  <c r="B50" i="1"/>
  <c r="B51" i="1"/>
  <c r="B52" i="1"/>
  <c r="B53" i="1"/>
  <c r="C44" i="1"/>
  <c r="B45" i="1"/>
  <c r="B46" i="1"/>
  <c r="B47" i="1"/>
  <c r="D40" i="1"/>
  <c r="E40" i="1"/>
  <c r="F40" i="1"/>
  <c r="G40" i="1"/>
  <c r="H40" i="1"/>
  <c r="I40" i="1"/>
  <c r="C40" i="1"/>
  <c r="B41" i="1"/>
  <c r="B42" i="1"/>
  <c r="B43" i="1"/>
  <c r="B44" i="1"/>
  <c r="B48" i="1"/>
  <c r="B54" i="1"/>
  <c r="B57" i="1"/>
  <c r="B59" i="1"/>
  <c r="B61" i="1"/>
  <c r="B63" i="1"/>
  <c r="B65" i="1"/>
  <c r="B68" i="1"/>
  <c r="D32" i="1"/>
  <c r="E32" i="1"/>
  <c r="F32" i="1"/>
  <c r="G32" i="1"/>
  <c r="H32" i="1"/>
  <c r="I32" i="1"/>
  <c r="C32" i="1"/>
  <c r="B33" i="1"/>
  <c r="B34" i="1"/>
  <c r="B35" i="1"/>
  <c r="B36" i="1"/>
  <c r="B37" i="1"/>
  <c r="B38" i="1"/>
  <c r="B39" i="1"/>
  <c r="D28" i="1"/>
  <c r="E28" i="1"/>
  <c r="F28" i="1"/>
  <c r="G28" i="1"/>
  <c r="H28" i="1"/>
  <c r="I28" i="1"/>
  <c r="C28" i="1"/>
  <c r="B29" i="1"/>
  <c r="B30" i="1"/>
  <c r="B31" i="1"/>
  <c r="D25" i="1"/>
  <c r="E25" i="1"/>
  <c r="F25" i="1"/>
  <c r="G25" i="1"/>
  <c r="H25" i="1"/>
  <c r="I25" i="1"/>
  <c r="C25" i="1"/>
  <c r="B27" i="1"/>
  <c r="B26" i="1"/>
  <c r="I22" i="1"/>
  <c r="H22" i="1"/>
  <c r="G22" i="1"/>
  <c r="F22" i="1"/>
  <c r="E22" i="1"/>
  <c r="D22" i="1"/>
  <c r="C22" i="1"/>
  <c r="B24" i="1"/>
  <c r="B23" i="1"/>
  <c r="D9" i="1"/>
  <c r="E9" i="1"/>
  <c r="F9" i="1"/>
  <c r="G9" i="1"/>
  <c r="H9" i="1"/>
  <c r="I9" i="1"/>
  <c r="C9" i="1"/>
  <c r="B9" i="1"/>
  <c r="B17" i="1"/>
  <c r="B18" i="1"/>
  <c r="B19" i="1"/>
  <c r="B20" i="1"/>
  <c r="B21" i="1"/>
  <c r="B11" i="1"/>
  <c r="B12" i="1"/>
  <c r="B13" i="1"/>
  <c r="B14" i="1"/>
  <c r="B15" i="1"/>
  <c r="B16" i="1"/>
  <c r="B22" i="1"/>
  <c r="B25" i="1"/>
  <c r="B28" i="1"/>
  <c r="B32" i="1"/>
  <c r="B40" i="1"/>
  <c r="B10" i="1"/>
  <c r="B8" i="1"/>
</calcChain>
</file>

<file path=xl/sharedStrings.xml><?xml version="1.0" encoding="utf-8"?>
<sst xmlns="http://schemas.openxmlformats.org/spreadsheetml/2006/main" count="85" uniqueCount="85">
  <si>
    <t>单位：万元</t>
  </si>
  <si>
    <t>项 目</t>
  </si>
  <si>
    <t>合计</t>
  </si>
  <si>
    <t>区直</t>
  </si>
  <si>
    <t>东沟</t>
  </si>
  <si>
    <t>沼山</t>
  </si>
  <si>
    <t>太和</t>
  </si>
  <si>
    <t>涂镇</t>
  </si>
  <si>
    <t>梁子</t>
  </si>
  <si>
    <t>梧桐湖</t>
  </si>
  <si>
    <t>合 计</t>
  </si>
  <si>
    <t>梁子湖区2019年转移支付分项目（地区）决算情况表</t>
    <phoneticPr fontId="3" type="noConversion"/>
  </si>
  <si>
    <t>表十五</t>
    <phoneticPr fontId="3" type="noConversion"/>
  </si>
  <si>
    <t>一、一般性转移支付</t>
    <phoneticPr fontId="3" type="noConversion"/>
  </si>
  <si>
    <t>二、专项转移支付</t>
    <phoneticPr fontId="3" type="noConversion"/>
  </si>
  <si>
    <t xml:space="preserve">  （一）一般公共预算</t>
  </si>
  <si>
    <t xml:space="preserve">      1、一般公共服务支出</t>
  </si>
  <si>
    <t xml:space="preserve">        </t>
    <phoneticPr fontId="3" type="noConversion"/>
  </si>
  <si>
    <t xml:space="preserve">              人大系统补助经费</t>
  </si>
  <si>
    <t xml:space="preserve">              政协系统活动经费</t>
  </si>
  <si>
    <t xml:space="preserve">              财政业务专项转移支付项目</t>
  </si>
  <si>
    <t xml:space="preserve">              人力资源事务专项转移支付项目</t>
  </si>
  <si>
    <t xml:space="preserve">              纪检监察专项补助经费</t>
  </si>
  <si>
    <t xml:space="preserve">              基层共青团工作经费</t>
  </si>
  <si>
    <t xml:space="preserve">              中央外经贸发展专项发展资金</t>
  </si>
  <si>
    <t xml:space="preserve">              人才培养专项</t>
  </si>
  <si>
    <t xml:space="preserve">              村红白喜事理事会奖励经费</t>
  </si>
  <si>
    <t xml:space="preserve">              信访工作经费</t>
  </si>
  <si>
    <t xml:space="preserve">              食品药品监管补助资金</t>
  </si>
  <si>
    <t xml:space="preserve">              重点项目拉练奖励资金</t>
  </si>
  <si>
    <t xml:space="preserve">      2、教育支出</t>
  </si>
  <si>
    <t xml:space="preserve">              教育现代化推进工程中央投资预算</t>
  </si>
  <si>
    <t xml:space="preserve">              省级科学技术研究与开发资金</t>
  </si>
  <si>
    <t xml:space="preserve">              科技计划项目资金</t>
  </si>
  <si>
    <t xml:space="preserve">      4、文化旅游体育与传媒支出</t>
  </si>
  <si>
    <t xml:space="preserve">              梁子岛景区资产摸底缺口资金</t>
  </si>
  <si>
    <t xml:space="preserve">              公共文化服务体系建设中央补助资金</t>
  </si>
  <si>
    <t xml:space="preserve">              旅游发展专项资金</t>
  </si>
  <si>
    <t xml:space="preserve">              省预算内基建投资预算</t>
  </si>
  <si>
    <t xml:space="preserve">              优抚对象生活临时价格补贴</t>
  </si>
  <si>
    <t xml:space="preserve">              义务兵家庭优待金</t>
  </si>
  <si>
    <t xml:space="preserve">              退役安置专项资金</t>
  </si>
  <si>
    <t xml:space="preserve">              养老服务体系中央基建投资预算</t>
  </si>
  <si>
    <t xml:space="preserve">              残疾人事业专项资金</t>
  </si>
  <si>
    <t xml:space="preserve">              基本养老保险专项资金</t>
  </si>
  <si>
    <t xml:space="preserve">              基层医疗卫生机构</t>
  </si>
  <si>
    <t xml:space="preserve">              公共卫生</t>
  </si>
  <si>
    <t xml:space="preserve">              卫生计划生育事务</t>
  </si>
  <si>
    <t xml:space="preserve">      7、节能环保支出</t>
  </si>
  <si>
    <t xml:space="preserve">              生态价值补偿资金</t>
  </si>
  <si>
    <t xml:space="preserve">              省级基建投资预算</t>
  </si>
  <si>
    <t xml:space="preserve">              节能量交易资金</t>
  </si>
  <si>
    <t xml:space="preserve">              财政专项扶贫资金</t>
  </si>
  <si>
    <t xml:space="preserve">              农村综合改革专项资金</t>
  </si>
  <si>
    <t xml:space="preserve">              涉农贷款增量奖励资金</t>
  </si>
  <si>
    <t xml:space="preserve">              财政支农专项资金</t>
  </si>
  <si>
    <t xml:space="preserve">              传统产业升级改造</t>
  </si>
  <si>
    <t xml:space="preserve">              支持中小企业发展专项资金</t>
  </si>
  <si>
    <t xml:space="preserve">              外经贸发展专项资金</t>
  </si>
  <si>
    <t xml:space="preserve">              涂镇第一批城乡建设用地增减挂钩拆旧复垦项目资金</t>
  </si>
  <si>
    <t xml:space="preserve">              保障性安居工程支出</t>
  </si>
  <si>
    <t xml:space="preserve">              粮食流通产业发展项目</t>
  </si>
  <si>
    <t xml:space="preserve">              森林防火工作经费</t>
  </si>
  <si>
    <t xml:space="preserve">              自然灾害补助资金</t>
  </si>
  <si>
    <t xml:space="preserve">  （二）政府性基金预算</t>
  </si>
  <si>
    <t xml:space="preserve">      1、文化旅游体育与传媒支出</t>
  </si>
  <si>
    <t xml:space="preserve">              旅游发展基金支出</t>
  </si>
  <si>
    <t xml:space="preserve">      2、社会保障和就业支出</t>
  </si>
  <si>
    <t xml:space="preserve">      3、农林水支出</t>
  </si>
  <si>
    <t xml:space="preserve">              国家重大水利工程建设基金支出</t>
  </si>
  <si>
    <t xml:space="preserve">      4、其他支出</t>
  </si>
  <si>
    <t xml:space="preserve">              福彩业务费</t>
  </si>
  <si>
    <t xml:space="preserve">              省级预算内基本建设资金</t>
    <phoneticPr fontId="3" type="noConversion"/>
  </si>
  <si>
    <t xml:space="preserve">      3、科学技术支出</t>
    <phoneticPr fontId="3" type="noConversion"/>
  </si>
  <si>
    <t xml:space="preserve">      5、社会保障和就业支出</t>
    <phoneticPr fontId="3" type="noConversion"/>
  </si>
  <si>
    <t xml:space="preserve">      6、卫生健康支出</t>
    <phoneticPr fontId="3" type="noConversion"/>
  </si>
  <si>
    <t xml:space="preserve">      8、农林水支出</t>
    <phoneticPr fontId="3" type="noConversion"/>
  </si>
  <si>
    <t xml:space="preserve">      9、资源勘探工业信息等支出</t>
    <phoneticPr fontId="3" type="noConversion"/>
  </si>
  <si>
    <t xml:space="preserve">      10、商业服务业等支出</t>
    <phoneticPr fontId="3" type="noConversion"/>
  </si>
  <si>
    <t xml:space="preserve">      11、自然资源海洋气象支出</t>
    <phoneticPr fontId="3" type="noConversion"/>
  </si>
  <si>
    <t xml:space="preserve">      12、住房保障支出</t>
    <phoneticPr fontId="3" type="noConversion"/>
  </si>
  <si>
    <t xml:space="preserve">      13、粮油物资储备支出</t>
    <phoneticPr fontId="3" type="noConversion"/>
  </si>
  <si>
    <t xml:space="preserve">      14、灾害防治及应急管理支出</t>
    <phoneticPr fontId="3" type="noConversion"/>
  </si>
  <si>
    <t xml:space="preserve">              水利事业专项资金</t>
    <phoneticPr fontId="3" type="noConversion"/>
  </si>
  <si>
    <t xml:space="preserve">              大中型水库移民后期扶持基金支出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</si>
</sst>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;[Red]\-0.00\ "/>
    <numFmt numFmtId="177" formatCode="0.00_);[Red]\(0.00\)"/>
    <numFmt numFmtId="178" formatCode="0.00_ "/>
    <numFmt numFmtId="179" formatCode="0_ "/>
    <numFmt numFmtId="180" formatCode="0_ ;[Red]\-0\ "/>
  </numFmts>
  <fonts count="9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2"/>
      <name val="仿宋"/>
      <family val="3"/>
      <charset val="134"/>
    </font>
    <font>
      <sz val="9"/>
      <name val="宋体"/>
      <family val="3"/>
      <charset val="134"/>
      <scheme val="minor"/>
    </font>
    <font>
      <sz val="12"/>
      <name val="仿宋_GB2312"/>
      <charset val="134"/>
    </font>
    <font>
      <b/>
      <sz val="20"/>
      <name val="黑体"/>
      <family val="3"/>
      <charset val="134"/>
    </font>
    <font>
      <b/>
      <sz val="12"/>
      <name val="仿宋"/>
      <family val="3"/>
      <charset val="134"/>
    </font>
    <font>
      <b/>
      <sz val="12"/>
      <name val="仿宋_GB2312"/>
      <charset val="134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19">
    <xf numFmtId="0" fontId="0" fillId="0" borderId="0" xfId="0"/>
    <xf numFmtId="176" fontId="2" fillId="0" borderId="0" xfId="1" applyNumberFormat="1" applyFont="1" applyFill="1" applyAlignment="1">
      <alignment vertical="center"/>
    </xf>
    <xf numFmtId="177" fontId="2" fillId="0" borderId="0" xfId="1" applyNumberFormat="1" applyFont="1" applyFill="1" applyAlignment="1">
      <alignment vertical="center"/>
    </xf>
    <xf numFmtId="176" fontId="4" fillId="0" borderId="0" xfId="1" applyNumberFormat="1" applyFont="1" applyFill="1" applyAlignment="1">
      <alignment vertical="center"/>
    </xf>
    <xf numFmtId="0" fontId="1" fillId="0" borderId="0" xfId="2" applyFill="1" applyAlignment="1">
      <alignment vertical="center"/>
    </xf>
    <xf numFmtId="176" fontId="2" fillId="0" borderId="1" xfId="1" applyNumberFormat="1" applyFont="1" applyFill="1" applyBorder="1" applyAlignment="1">
      <alignment horizontal="right"/>
    </xf>
    <xf numFmtId="178" fontId="7" fillId="0" borderId="2" xfId="3" applyNumberFormat="1" applyFont="1" applyFill="1" applyBorder="1" applyAlignment="1">
      <alignment horizontal="center" vertical="center" wrapText="1"/>
    </xf>
    <xf numFmtId="176" fontId="4" fillId="0" borderId="0" xfId="1" applyNumberFormat="1" applyFont="1" applyFill="1" applyAlignment="1">
      <alignment horizontal="center" vertical="center"/>
    </xf>
    <xf numFmtId="179" fontId="8" fillId="0" borderId="2" xfId="1" applyNumberFormat="1" applyFont="1" applyFill="1" applyBorder="1" applyAlignment="1">
      <alignment vertical="center"/>
    </xf>
    <xf numFmtId="176" fontId="6" fillId="0" borderId="2" xfId="1" applyNumberFormat="1" applyFont="1" applyFill="1" applyBorder="1" applyAlignment="1">
      <alignment horizontal="center" vertical="center"/>
    </xf>
    <xf numFmtId="180" fontId="6" fillId="0" borderId="2" xfId="1" applyNumberFormat="1" applyFont="1" applyFill="1" applyBorder="1" applyAlignment="1">
      <alignment vertical="center"/>
    </xf>
    <xf numFmtId="176" fontId="2" fillId="0" borderId="2" xfId="1" applyNumberFormat="1" applyFont="1" applyFill="1" applyBorder="1" applyAlignment="1">
      <alignment vertical="center"/>
    </xf>
    <xf numFmtId="176" fontId="6" fillId="0" borderId="2" xfId="1" applyNumberFormat="1" applyFont="1" applyFill="1" applyBorder="1" applyAlignment="1">
      <alignment vertical="center"/>
    </xf>
    <xf numFmtId="176" fontId="6" fillId="0" borderId="2" xfId="1" applyNumberFormat="1" applyFont="1" applyFill="1" applyBorder="1" applyAlignment="1">
      <alignment horizontal="left" vertical="center"/>
    </xf>
    <xf numFmtId="178" fontId="6" fillId="0" borderId="2" xfId="1" applyNumberFormat="1" applyFont="1" applyFill="1" applyBorder="1" applyAlignment="1">
      <alignment horizontal="center" vertical="center"/>
    </xf>
    <xf numFmtId="178" fontId="6" fillId="0" borderId="2" xfId="1" applyNumberFormat="1" applyFont="1" applyFill="1" applyBorder="1" applyAlignment="1">
      <alignment horizontal="left" vertical="center"/>
    </xf>
    <xf numFmtId="177" fontId="2" fillId="0" borderId="2" xfId="1" applyNumberFormat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176" fontId="5" fillId="0" borderId="0" xfId="1" applyNumberFormat="1" applyFont="1" applyFill="1" applyAlignment="1">
      <alignment horizontal="center" vertical="center"/>
    </xf>
  </cellXfs>
  <cellStyles count="4">
    <cellStyle name="常规" xfId="0" builtinId="0"/>
    <cellStyle name="常规_2009年批复" xfId="3"/>
    <cellStyle name="常规_2013年体制结算12.31" xfId="1"/>
    <cellStyle name="常规_2015年体制结算9.27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76"/>
  <sheetViews>
    <sheetView showGridLines="0" tabSelected="1" workbookViewId="0">
      <pane ySplit="4" topLeftCell="A5" activePane="bottomLeft" state="frozen"/>
      <selection pane="bottomLeft" activeCell="K61" sqref="K61"/>
    </sheetView>
  </sheetViews>
  <sheetFormatPr defaultRowHeight="14.25"/>
  <cols>
    <col min="1" max="1" width="43.625" style="1" customWidth="1"/>
    <col min="2" max="2" width="10.875" style="1" customWidth="1"/>
    <col min="3" max="3" width="9.875" style="1" customWidth="1"/>
    <col min="4" max="4" width="7.875" style="2" customWidth="1"/>
    <col min="5" max="5" width="9.625" style="1" customWidth="1"/>
    <col min="6" max="6" width="7.875" style="1" customWidth="1"/>
    <col min="7" max="8" width="9.75" style="1" customWidth="1"/>
    <col min="9" max="9" width="7.875" style="1" customWidth="1"/>
    <col min="10" max="11" width="9" style="3"/>
    <col min="12" max="12" width="15.75" style="3" bestFit="1" customWidth="1"/>
    <col min="13" max="254" width="9" style="3"/>
    <col min="255" max="255" width="37.875" style="3" customWidth="1"/>
    <col min="256" max="256" width="7.75" style="3" customWidth="1"/>
    <col min="257" max="257" width="8.125" style="3" bestFit="1" customWidth="1"/>
    <col min="258" max="258" width="7.5" style="3" bestFit="1" customWidth="1"/>
    <col min="259" max="261" width="7" style="3" bestFit="1" customWidth="1"/>
    <col min="262" max="263" width="7.5" style="3" bestFit="1" customWidth="1"/>
    <col min="264" max="264" width="16.125" style="3" bestFit="1" customWidth="1"/>
    <col min="265" max="265" width="13.875" style="3" bestFit="1" customWidth="1"/>
    <col min="266" max="267" width="9" style="3"/>
    <col min="268" max="268" width="15.75" style="3" bestFit="1" customWidth="1"/>
    <col min="269" max="510" width="9" style="3"/>
    <col min="511" max="511" width="37.875" style="3" customWidth="1"/>
    <col min="512" max="512" width="7.75" style="3" customWidth="1"/>
    <col min="513" max="513" width="8.125" style="3" bestFit="1" customWidth="1"/>
    <col min="514" max="514" width="7.5" style="3" bestFit="1" customWidth="1"/>
    <col min="515" max="517" width="7" style="3" bestFit="1" customWidth="1"/>
    <col min="518" max="519" width="7.5" style="3" bestFit="1" customWidth="1"/>
    <col min="520" max="520" width="16.125" style="3" bestFit="1" customWidth="1"/>
    <col min="521" max="521" width="13.875" style="3" bestFit="1" customWidth="1"/>
    <col min="522" max="523" width="9" style="3"/>
    <col min="524" max="524" width="15.75" style="3" bestFit="1" customWidth="1"/>
    <col min="525" max="766" width="9" style="3"/>
    <col min="767" max="767" width="37.875" style="3" customWidth="1"/>
    <col min="768" max="768" width="7.75" style="3" customWidth="1"/>
    <col min="769" max="769" width="8.125" style="3" bestFit="1" customWidth="1"/>
    <col min="770" max="770" width="7.5" style="3" bestFit="1" customWidth="1"/>
    <col min="771" max="773" width="7" style="3" bestFit="1" customWidth="1"/>
    <col min="774" max="775" width="7.5" style="3" bestFit="1" customWidth="1"/>
    <col min="776" max="776" width="16.125" style="3" bestFit="1" customWidth="1"/>
    <col min="777" max="777" width="13.875" style="3" bestFit="1" customWidth="1"/>
    <col min="778" max="779" width="9" style="3"/>
    <col min="780" max="780" width="15.75" style="3" bestFit="1" customWidth="1"/>
    <col min="781" max="1022" width="9" style="3"/>
    <col min="1023" max="1023" width="37.875" style="3" customWidth="1"/>
    <col min="1024" max="1024" width="7.75" style="3" customWidth="1"/>
    <col min="1025" max="1025" width="8.125" style="3" bestFit="1" customWidth="1"/>
    <col min="1026" max="1026" width="7.5" style="3" bestFit="1" customWidth="1"/>
    <col min="1027" max="1029" width="7" style="3" bestFit="1" customWidth="1"/>
    <col min="1030" max="1031" width="7.5" style="3" bestFit="1" customWidth="1"/>
    <col min="1032" max="1032" width="16.125" style="3" bestFit="1" customWidth="1"/>
    <col min="1033" max="1033" width="13.875" style="3" bestFit="1" customWidth="1"/>
    <col min="1034" max="1035" width="9" style="3"/>
    <col min="1036" max="1036" width="15.75" style="3" bestFit="1" customWidth="1"/>
    <col min="1037" max="1278" width="9" style="3"/>
    <col min="1279" max="1279" width="37.875" style="3" customWidth="1"/>
    <col min="1280" max="1280" width="7.75" style="3" customWidth="1"/>
    <col min="1281" max="1281" width="8.125" style="3" bestFit="1" customWidth="1"/>
    <col min="1282" max="1282" width="7.5" style="3" bestFit="1" customWidth="1"/>
    <col min="1283" max="1285" width="7" style="3" bestFit="1" customWidth="1"/>
    <col min="1286" max="1287" width="7.5" style="3" bestFit="1" customWidth="1"/>
    <col min="1288" max="1288" width="16.125" style="3" bestFit="1" customWidth="1"/>
    <col min="1289" max="1289" width="13.875" style="3" bestFit="1" customWidth="1"/>
    <col min="1290" max="1291" width="9" style="3"/>
    <col min="1292" max="1292" width="15.75" style="3" bestFit="1" customWidth="1"/>
    <col min="1293" max="1534" width="9" style="3"/>
    <col min="1535" max="1535" width="37.875" style="3" customWidth="1"/>
    <col min="1536" max="1536" width="7.75" style="3" customWidth="1"/>
    <col min="1537" max="1537" width="8.125" style="3" bestFit="1" customWidth="1"/>
    <col min="1538" max="1538" width="7.5" style="3" bestFit="1" customWidth="1"/>
    <col min="1539" max="1541" width="7" style="3" bestFit="1" customWidth="1"/>
    <col min="1542" max="1543" width="7.5" style="3" bestFit="1" customWidth="1"/>
    <col min="1544" max="1544" width="16.125" style="3" bestFit="1" customWidth="1"/>
    <col min="1545" max="1545" width="13.875" style="3" bestFit="1" customWidth="1"/>
    <col min="1546" max="1547" width="9" style="3"/>
    <col min="1548" max="1548" width="15.75" style="3" bestFit="1" customWidth="1"/>
    <col min="1549" max="1790" width="9" style="3"/>
    <col min="1791" max="1791" width="37.875" style="3" customWidth="1"/>
    <col min="1792" max="1792" width="7.75" style="3" customWidth="1"/>
    <col min="1793" max="1793" width="8.125" style="3" bestFit="1" customWidth="1"/>
    <col min="1794" max="1794" width="7.5" style="3" bestFit="1" customWidth="1"/>
    <col min="1795" max="1797" width="7" style="3" bestFit="1" customWidth="1"/>
    <col min="1798" max="1799" width="7.5" style="3" bestFit="1" customWidth="1"/>
    <col min="1800" max="1800" width="16.125" style="3" bestFit="1" customWidth="1"/>
    <col min="1801" max="1801" width="13.875" style="3" bestFit="1" customWidth="1"/>
    <col min="1802" max="1803" width="9" style="3"/>
    <col min="1804" max="1804" width="15.75" style="3" bestFit="1" customWidth="1"/>
    <col min="1805" max="2046" width="9" style="3"/>
    <col min="2047" max="2047" width="37.875" style="3" customWidth="1"/>
    <col min="2048" max="2048" width="7.75" style="3" customWidth="1"/>
    <col min="2049" max="2049" width="8.125" style="3" bestFit="1" customWidth="1"/>
    <col min="2050" max="2050" width="7.5" style="3" bestFit="1" customWidth="1"/>
    <col min="2051" max="2053" width="7" style="3" bestFit="1" customWidth="1"/>
    <col min="2054" max="2055" width="7.5" style="3" bestFit="1" customWidth="1"/>
    <col min="2056" max="2056" width="16.125" style="3" bestFit="1" customWidth="1"/>
    <col min="2057" max="2057" width="13.875" style="3" bestFit="1" customWidth="1"/>
    <col min="2058" max="2059" width="9" style="3"/>
    <col min="2060" max="2060" width="15.75" style="3" bestFit="1" customWidth="1"/>
    <col min="2061" max="2302" width="9" style="3"/>
    <col min="2303" max="2303" width="37.875" style="3" customWidth="1"/>
    <col min="2304" max="2304" width="7.75" style="3" customWidth="1"/>
    <col min="2305" max="2305" width="8.125" style="3" bestFit="1" customWidth="1"/>
    <col min="2306" max="2306" width="7.5" style="3" bestFit="1" customWidth="1"/>
    <col min="2307" max="2309" width="7" style="3" bestFit="1" customWidth="1"/>
    <col min="2310" max="2311" width="7.5" style="3" bestFit="1" customWidth="1"/>
    <col min="2312" max="2312" width="16.125" style="3" bestFit="1" customWidth="1"/>
    <col min="2313" max="2313" width="13.875" style="3" bestFit="1" customWidth="1"/>
    <col min="2314" max="2315" width="9" style="3"/>
    <col min="2316" max="2316" width="15.75" style="3" bestFit="1" customWidth="1"/>
    <col min="2317" max="2558" width="9" style="3"/>
    <col min="2559" max="2559" width="37.875" style="3" customWidth="1"/>
    <col min="2560" max="2560" width="7.75" style="3" customWidth="1"/>
    <col min="2561" max="2561" width="8.125" style="3" bestFit="1" customWidth="1"/>
    <col min="2562" max="2562" width="7.5" style="3" bestFit="1" customWidth="1"/>
    <col min="2563" max="2565" width="7" style="3" bestFit="1" customWidth="1"/>
    <col min="2566" max="2567" width="7.5" style="3" bestFit="1" customWidth="1"/>
    <col min="2568" max="2568" width="16.125" style="3" bestFit="1" customWidth="1"/>
    <col min="2569" max="2569" width="13.875" style="3" bestFit="1" customWidth="1"/>
    <col min="2570" max="2571" width="9" style="3"/>
    <col min="2572" max="2572" width="15.75" style="3" bestFit="1" customWidth="1"/>
    <col min="2573" max="2814" width="9" style="3"/>
    <col min="2815" max="2815" width="37.875" style="3" customWidth="1"/>
    <col min="2816" max="2816" width="7.75" style="3" customWidth="1"/>
    <col min="2817" max="2817" width="8.125" style="3" bestFit="1" customWidth="1"/>
    <col min="2818" max="2818" width="7.5" style="3" bestFit="1" customWidth="1"/>
    <col min="2819" max="2821" width="7" style="3" bestFit="1" customWidth="1"/>
    <col min="2822" max="2823" width="7.5" style="3" bestFit="1" customWidth="1"/>
    <col min="2824" max="2824" width="16.125" style="3" bestFit="1" customWidth="1"/>
    <col min="2825" max="2825" width="13.875" style="3" bestFit="1" customWidth="1"/>
    <col min="2826" max="2827" width="9" style="3"/>
    <col min="2828" max="2828" width="15.75" style="3" bestFit="1" customWidth="1"/>
    <col min="2829" max="3070" width="9" style="3"/>
    <col min="3071" max="3071" width="37.875" style="3" customWidth="1"/>
    <col min="3072" max="3072" width="7.75" style="3" customWidth="1"/>
    <col min="3073" max="3073" width="8.125" style="3" bestFit="1" customWidth="1"/>
    <col min="3074" max="3074" width="7.5" style="3" bestFit="1" customWidth="1"/>
    <col min="3075" max="3077" width="7" style="3" bestFit="1" customWidth="1"/>
    <col min="3078" max="3079" width="7.5" style="3" bestFit="1" customWidth="1"/>
    <col min="3080" max="3080" width="16.125" style="3" bestFit="1" customWidth="1"/>
    <col min="3081" max="3081" width="13.875" style="3" bestFit="1" customWidth="1"/>
    <col min="3082" max="3083" width="9" style="3"/>
    <col min="3084" max="3084" width="15.75" style="3" bestFit="1" customWidth="1"/>
    <col min="3085" max="3326" width="9" style="3"/>
    <col min="3327" max="3327" width="37.875" style="3" customWidth="1"/>
    <col min="3328" max="3328" width="7.75" style="3" customWidth="1"/>
    <col min="3329" max="3329" width="8.125" style="3" bestFit="1" customWidth="1"/>
    <col min="3330" max="3330" width="7.5" style="3" bestFit="1" customWidth="1"/>
    <col min="3331" max="3333" width="7" style="3" bestFit="1" customWidth="1"/>
    <col min="3334" max="3335" width="7.5" style="3" bestFit="1" customWidth="1"/>
    <col min="3336" max="3336" width="16.125" style="3" bestFit="1" customWidth="1"/>
    <col min="3337" max="3337" width="13.875" style="3" bestFit="1" customWidth="1"/>
    <col min="3338" max="3339" width="9" style="3"/>
    <col min="3340" max="3340" width="15.75" style="3" bestFit="1" customWidth="1"/>
    <col min="3341" max="3582" width="9" style="3"/>
    <col min="3583" max="3583" width="37.875" style="3" customWidth="1"/>
    <col min="3584" max="3584" width="7.75" style="3" customWidth="1"/>
    <col min="3585" max="3585" width="8.125" style="3" bestFit="1" customWidth="1"/>
    <col min="3586" max="3586" width="7.5" style="3" bestFit="1" customWidth="1"/>
    <col min="3587" max="3589" width="7" style="3" bestFit="1" customWidth="1"/>
    <col min="3590" max="3591" width="7.5" style="3" bestFit="1" customWidth="1"/>
    <col min="3592" max="3592" width="16.125" style="3" bestFit="1" customWidth="1"/>
    <col min="3593" max="3593" width="13.875" style="3" bestFit="1" customWidth="1"/>
    <col min="3594" max="3595" width="9" style="3"/>
    <col min="3596" max="3596" width="15.75" style="3" bestFit="1" customWidth="1"/>
    <col min="3597" max="3838" width="9" style="3"/>
    <col min="3839" max="3839" width="37.875" style="3" customWidth="1"/>
    <col min="3840" max="3840" width="7.75" style="3" customWidth="1"/>
    <col min="3841" max="3841" width="8.125" style="3" bestFit="1" customWidth="1"/>
    <col min="3842" max="3842" width="7.5" style="3" bestFit="1" customWidth="1"/>
    <col min="3843" max="3845" width="7" style="3" bestFit="1" customWidth="1"/>
    <col min="3846" max="3847" width="7.5" style="3" bestFit="1" customWidth="1"/>
    <col min="3848" max="3848" width="16.125" style="3" bestFit="1" customWidth="1"/>
    <col min="3849" max="3849" width="13.875" style="3" bestFit="1" customWidth="1"/>
    <col min="3850" max="3851" width="9" style="3"/>
    <col min="3852" max="3852" width="15.75" style="3" bestFit="1" customWidth="1"/>
    <col min="3853" max="4094" width="9" style="3"/>
    <col min="4095" max="4095" width="37.875" style="3" customWidth="1"/>
    <col min="4096" max="4096" width="7.75" style="3" customWidth="1"/>
    <col min="4097" max="4097" width="8.125" style="3" bestFit="1" customWidth="1"/>
    <col min="4098" max="4098" width="7.5" style="3" bestFit="1" customWidth="1"/>
    <col min="4099" max="4101" width="7" style="3" bestFit="1" customWidth="1"/>
    <col min="4102" max="4103" width="7.5" style="3" bestFit="1" customWidth="1"/>
    <col min="4104" max="4104" width="16.125" style="3" bestFit="1" customWidth="1"/>
    <col min="4105" max="4105" width="13.875" style="3" bestFit="1" customWidth="1"/>
    <col min="4106" max="4107" width="9" style="3"/>
    <col min="4108" max="4108" width="15.75" style="3" bestFit="1" customWidth="1"/>
    <col min="4109" max="4350" width="9" style="3"/>
    <col min="4351" max="4351" width="37.875" style="3" customWidth="1"/>
    <col min="4352" max="4352" width="7.75" style="3" customWidth="1"/>
    <col min="4353" max="4353" width="8.125" style="3" bestFit="1" customWidth="1"/>
    <col min="4354" max="4354" width="7.5" style="3" bestFit="1" customWidth="1"/>
    <col min="4355" max="4357" width="7" style="3" bestFit="1" customWidth="1"/>
    <col min="4358" max="4359" width="7.5" style="3" bestFit="1" customWidth="1"/>
    <col min="4360" max="4360" width="16.125" style="3" bestFit="1" customWidth="1"/>
    <col min="4361" max="4361" width="13.875" style="3" bestFit="1" customWidth="1"/>
    <col min="4362" max="4363" width="9" style="3"/>
    <col min="4364" max="4364" width="15.75" style="3" bestFit="1" customWidth="1"/>
    <col min="4365" max="4606" width="9" style="3"/>
    <col min="4607" max="4607" width="37.875" style="3" customWidth="1"/>
    <col min="4608" max="4608" width="7.75" style="3" customWidth="1"/>
    <col min="4609" max="4609" width="8.125" style="3" bestFit="1" customWidth="1"/>
    <col min="4610" max="4610" width="7.5" style="3" bestFit="1" customWidth="1"/>
    <col min="4611" max="4613" width="7" style="3" bestFit="1" customWidth="1"/>
    <col min="4614" max="4615" width="7.5" style="3" bestFit="1" customWidth="1"/>
    <col min="4616" max="4616" width="16.125" style="3" bestFit="1" customWidth="1"/>
    <col min="4617" max="4617" width="13.875" style="3" bestFit="1" customWidth="1"/>
    <col min="4618" max="4619" width="9" style="3"/>
    <col min="4620" max="4620" width="15.75" style="3" bestFit="1" customWidth="1"/>
    <col min="4621" max="4862" width="9" style="3"/>
    <col min="4863" max="4863" width="37.875" style="3" customWidth="1"/>
    <col min="4864" max="4864" width="7.75" style="3" customWidth="1"/>
    <col min="4865" max="4865" width="8.125" style="3" bestFit="1" customWidth="1"/>
    <col min="4866" max="4866" width="7.5" style="3" bestFit="1" customWidth="1"/>
    <col min="4867" max="4869" width="7" style="3" bestFit="1" customWidth="1"/>
    <col min="4870" max="4871" width="7.5" style="3" bestFit="1" customWidth="1"/>
    <col min="4872" max="4872" width="16.125" style="3" bestFit="1" customWidth="1"/>
    <col min="4873" max="4873" width="13.875" style="3" bestFit="1" customWidth="1"/>
    <col min="4874" max="4875" width="9" style="3"/>
    <col min="4876" max="4876" width="15.75" style="3" bestFit="1" customWidth="1"/>
    <col min="4877" max="5118" width="9" style="3"/>
    <col min="5119" max="5119" width="37.875" style="3" customWidth="1"/>
    <col min="5120" max="5120" width="7.75" style="3" customWidth="1"/>
    <col min="5121" max="5121" width="8.125" style="3" bestFit="1" customWidth="1"/>
    <col min="5122" max="5122" width="7.5" style="3" bestFit="1" customWidth="1"/>
    <col min="5123" max="5125" width="7" style="3" bestFit="1" customWidth="1"/>
    <col min="5126" max="5127" width="7.5" style="3" bestFit="1" customWidth="1"/>
    <col min="5128" max="5128" width="16.125" style="3" bestFit="1" customWidth="1"/>
    <col min="5129" max="5129" width="13.875" style="3" bestFit="1" customWidth="1"/>
    <col min="5130" max="5131" width="9" style="3"/>
    <col min="5132" max="5132" width="15.75" style="3" bestFit="1" customWidth="1"/>
    <col min="5133" max="5374" width="9" style="3"/>
    <col min="5375" max="5375" width="37.875" style="3" customWidth="1"/>
    <col min="5376" max="5376" width="7.75" style="3" customWidth="1"/>
    <col min="5377" max="5377" width="8.125" style="3" bestFit="1" customWidth="1"/>
    <col min="5378" max="5378" width="7.5" style="3" bestFit="1" customWidth="1"/>
    <col min="5379" max="5381" width="7" style="3" bestFit="1" customWidth="1"/>
    <col min="5382" max="5383" width="7.5" style="3" bestFit="1" customWidth="1"/>
    <col min="5384" max="5384" width="16.125" style="3" bestFit="1" customWidth="1"/>
    <col min="5385" max="5385" width="13.875" style="3" bestFit="1" customWidth="1"/>
    <col min="5386" max="5387" width="9" style="3"/>
    <col min="5388" max="5388" width="15.75" style="3" bestFit="1" customWidth="1"/>
    <col min="5389" max="5630" width="9" style="3"/>
    <col min="5631" max="5631" width="37.875" style="3" customWidth="1"/>
    <col min="5632" max="5632" width="7.75" style="3" customWidth="1"/>
    <col min="5633" max="5633" width="8.125" style="3" bestFit="1" customWidth="1"/>
    <col min="5634" max="5634" width="7.5" style="3" bestFit="1" customWidth="1"/>
    <col min="5635" max="5637" width="7" style="3" bestFit="1" customWidth="1"/>
    <col min="5638" max="5639" width="7.5" style="3" bestFit="1" customWidth="1"/>
    <col min="5640" max="5640" width="16.125" style="3" bestFit="1" customWidth="1"/>
    <col min="5641" max="5641" width="13.875" style="3" bestFit="1" customWidth="1"/>
    <col min="5642" max="5643" width="9" style="3"/>
    <col min="5644" max="5644" width="15.75" style="3" bestFit="1" customWidth="1"/>
    <col min="5645" max="5886" width="9" style="3"/>
    <col min="5887" max="5887" width="37.875" style="3" customWidth="1"/>
    <col min="5888" max="5888" width="7.75" style="3" customWidth="1"/>
    <col min="5889" max="5889" width="8.125" style="3" bestFit="1" customWidth="1"/>
    <col min="5890" max="5890" width="7.5" style="3" bestFit="1" customWidth="1"/>
    <col min="5891" max="5893" width="7" style="3" bestFit="1" customWidth="1"/>
    <col min="5894" max="5895" width="7.5" style="3" bestFit="1" customWidth="1"/>
    <col min="5896" max="5896" width="16.125" style="3" bestFit="1" customWidth="1"/>
    <col min="5897" max="5897" width="13.875" style="3" bestFit="1" customWidth="1"/>
    <col min="5898" max="5899" width="9" style="3"/>
    <col min="5900" max="5900" width="15.75" style="3" bestFit="1" customWidth="1"/>
    <col min="5901" max="6142" width="9" style="3"/>
    <col min="6143" max="6143" width="37.875" style="3" customWidth="1"/>
    <col min="6144" max="6144" width="7.75" style="3" customWidth="1"/>
    <col min="6145" max="6145" width="8.125" style="3" bestFit="1" customWidth="1"/>
    <col min="6146" max="6146" width="7.5" style="3" bestFit="1" customWidth="1"/>
    <col min="6147" max="6149" width="7" style="3" bestFit="1" customWidth="1"/>
    <col min="6150" max="6151" width="7.5" style="3" bestFit="1" customWidth="1"/>
    <col min="6152" max="6152" width="16.125" style="3" bestFit="1" customWidth="1"/>
    <col min="6153" max="6153" width="13.875" style="3" bestFit="1" customWidth="1"/>
    <col min="6154" max="6155" width="9" style="3"/>
    <col min="6156" max="6156" width="15.75" style="3" bestFit="1" customWidth="1"/>
    <col min="6157" max="6398" width="9" style="3"/>
    <col min="6399" max="6399" width="37.875" style="3" customWidth="1"/>
    <col min="6400" max="6400" width="7.75" style="3" customWidth="1"/>
    <col min="6401" max="6401" width="8.125" style="3" bestFit="1" customWidth="1"/>
    <col min="6402" max="6402" width="7.5" style="3" bestFit="1" customWidth="1"/>
    <col min="6403" max="6405" width="7" style="3" bestFit="1" customWidth="1"/>
    <col min="6406" max="6407" width="7.5" style="3" bestFit="1" customWidth="1"/>
    <col min="6408" max="6408" width="16.125" style="3" bestFit="1" customWidth="1"/>
    <col min="6409" max="6409" width="13.875" style="3" bestFit="1" customWidth="1"/>
    <col min="6410" max="6411" width="9" style="3"/>
    <col min="6412" max="6412" width="15.75" style="3" bestFit="1" customWidth="1"/>
    <col min="6413" max="6654" width="9" style="3"/>
    <col min="6655" max="6655" width="37.875" style="3" customWidth="1"/>
    <col min="6656" max="6656" width="7.75" style="3" customWidth="1"/>
    <col min="6657" max="6657" width="8.125" style="3" bestFit="1" customWidth="1"/>
    <col min="6658" max="6658" width="7.5" style="3" bestFit="1" customWidth="1"/>
    <col min="6659" max="6661" width="7" style="3" bestFit="1" customWidth="1"/>
    <col min="6662" max="6663" width="7.5" style="3" bestFit="1" customWidth="1"/>
    <col min="6664" max="6664" width="16.125" style="3" bestFit="1" customWidth="1"/>
    <col min="6665" max="6665" width="13.875" style="3" bestFit="1" customWidth="1"/>
    <col min="6666" max="6667" width="9" style="3"/>
    <col min="6668" max="6668" width="15.75" style="3" bestFit="1" customWidth="1"/>
    <col min="6669" max="6910" width="9" style="3"/>
    <col min="6911" max="6911" width="37.875" style="3" customWidth="1"/>
    <col min="6912" max="6912" width="7.75" style="3" customWidth="1"/>
    <col min="6913" max="6913" width="8.125" style="3" bestFit="1" customWidth="1"/>
    <col min="6914" max="6914" width="7.5" style="3" bestFit="1" customWidth="1"/>
    <col min="6915" max="6917" width="7" style="3" bestFit="1" customWidth="1"/>
    <col min="6918" max="6919" width="7.5" style="3" bestFit="1" customWidth="1"/>
    <col min="6920" max="6920" width="16.125" style="3" bestFit="1" customWidth="1"/>
    <col min="6921" max="6921" width="13.875" style="3" bestFit="1" customWidth="1"/>
    <col min="6922" max="6923" width="9" style="3"/>
    <col min="6924" max="6924" width="15.75" style="3" bestFit="1" customWidth="1"/>
    <col min="6925" max="7166" width="9" style="3"/>
    <col min="7167" max="7167" width="37.875" style="3" customWidth="1"/>
    <col min="7168" max="7168" width="7.75" style="3" customWidth="1"/>
    <col min="7169" max="7169" width="8.125" style="3" bestFit="1" customWidth="1"/>
    <col min="7170" max="7170" width="7.5" style="3" bestFit="1" customWidth="1"/>
    <col min="7171" max="7173" width="7" style="3" bestFit="1" customWidth="1"/>
    <col min="7174" max="7175" width="7.5" style="3" bestFit="1" customWidth="1"/>
    <col min="7176" max="7176" width="16.125" style="3" bestFit="1" customWidth="1"/>
    <col min="7177" max="7177" width="13.875" style="3" bestFit="1" customWidth="1"/>
    <col min="7178" max="7179" width="9" style="3"/>
    <col min="7180" max="7180" width="15.75" style="3" bestFit="1" customWidth="1"/>
    <col min="7181" max="7422" width="9" style="3"/>
    <col min="7423" max="7423" width="37.875" style="3" customWidth="1"/>
    <col min="7424" max="7424" width="7.75" style="3" customWidth="1"/>
    <col min="7425" max="7425" width="8.125" style="3" bestFit="1" customWidth="1"/>
    <col min="7426" max="7426" width="7.5" style="3" bestFit="1" customWidth="1"/>
    <col min="7427" max="7429" width="7" style="3" bestFit="1" customWidth="1"/>
    <col min="7430" max="7431" width="7.5" style="3" bestFit="1" customWidth="1"/>
    <col min="7432" max="7432" width="16.125" style="3" bestFit="1" customWidth="1"/>
    <col min="7433" max="7433" width="13.875" style="3" bestFit="1" customWidth="1"/>
    <col min="7434" max="7435" width="9" style="3"/>
    <col min="7436" max="7436" width="15.75" style="3" bestFit="1" customWidth="1"/>
    <col min="7437" max="7678" width="9" style="3"/>
    <col min="7679" max="7679" width="37.875" style="3" customWidth="1"/>
    <col min="7680" max="7680" width="7.75" style="3" customWidth="1"/>
    <col min="7681" max="7681" width="8.125" style="3" bestFit="1" customWidth="1"/>
    <col min="7682" max="7682" width="7.5" style="3" bestFit="1" customWidth="1"/>
    <col min="7683" max="7685" width="7" style="3" bestFit="1" customWidth="1"/>
    <col min="7686" max="7687" width="7.5" style="3" bestFit="1" customWidth="1"/>
    <col min="7688" max="7688" width="16.125" style="3" bestFit="1" customWidth="1"/>
    <col min="7689" max="7689" width="13.875" style="3" bestFit="1" customWidth="1"/>
    <col min="7690" max="7691" width="9" style="3"/>
    <col min="7692" max="7692" width="15.75" style="3" bestFit="1" customWidth="1"/>
    <col min="7693" max="7934" width="9" style="3"/>
    <col min="7935" max="7935" width="37.875" style="3" customWidth="1"/>
    <col min="7936" max="7936" width="7.75" style="3" customWidth="1"/>
    <col min="7937" max="7937" width="8.125" style="3" bestFit="1" customWidth="1"/>
    <col min="7938" max="7938" width="7.5" style="3" bestFit="1" customWidth="1"/>
    <col min="7939" max="7941" width="7" style="3" bestFit="1" customWidth="1"/>
    <col min="7942" max="7943" width="7.5" style="3" bestFit="1" customWidth="1"/>
    <col min="7944" max="7944" width="16.125" style="3" bestFit="1" customWidth="1"/>
    <col min="7945" max="7945" width="13.875" style="3" bestFit="1" customWidth="1"/>
    <col min="7946" max="7947" width="9" style="3"/>
    <col min="7948" max="7948" width="15.75" style="3" bestFit="1" customWidth="1"/>
    <col min="7949" max="8190" width="9" style="3"/>
    <col min="8191" max="8191" width="37.875" style="3" customWidth="1"/>
    <col min="8192" max="8192" width="7.75" style="3" customWidth="1"/>
    <col min="8193" max="8193" width="8.125" style="3" bestFit="1" customWidth="1"/>
    <col min="8194" max="8194" width="7.5" style="3" bestFit="1" customWidth="1"/>
    <col min="8195" max="8197" width="7" style="3" bestFit="1" customWidth="1"/>
    <col min="8198" max="8199" width="7.5" style="3" bestFit="1" customWidth="1"/>
    <col min="8200" max="8200" width="16.125" style="3" bestFit="1" customWidth="1"/>
    <col min="8201" max="8201" width="13.875" style="3" bestFit="1" customWidth="1"/>
    <col min="8202" max="8203" width="9" style="3"/>
    <col min="8204" max="8204" width="15.75" style="3" bestFit="1" customWidth="1"/>
    <col min="8205" max="8446" width="9" style="3"/>
    <col min="8447" max="8447" width="37.875" style="3" customWidth="1"/>
    <col min="8448" max="8448" width="7.75" style="3" customWidth="1"/>
    <col min="8449" max="8449" width="8.125" style="3" bestFit="1" customWidth="1"/>
    <col min="8450" max="8450" width="7.5" style="3" bestFit="1" customWidth="1"/>
    <col min="8451" max="8453" width="7" style="3" bestFit="1" customWidth="1"/>
    <col min="8454" max="8455" width="7.5" style="3" bestFit="1" customWidth="1"/>
    <col min="8456" max="8456" width="16.125" style="3" bestFit="1" customWidth="1"/>
    <col min="8457" max="8457" width="13.875" style="3" bestFit="1" customWidth="1"/>
    <col min="8458" max="8459" width="9" style="3"/>
    <col min="8460" max="8460" width="15.75" style="3" bestFit="1" customWidth="1"/>
    <col min="8461" max="8702" width="9" style="3"/>
    <col min="8703" max="8703" width="37.875" style="3" customWidth="1"/>
    <col min="8704" max="8704" width="7.75" style="3" customWidth="1"/>
    <col min="8705" max="8705" width="8.125" style="3" bestFit="1" customWidth="1"/>
    <col min="8706" max="8706" width="7.5" style="3" bestFit="1" customWidth="1"/>
    <col min="8707" max="8709" width="7" style="3" bestFit="1" customWidth="1"/>
    <col min="8710" max="8711" width="7.5" style="3" bestFit="1" customWidth="1"/>
    <col min="8712" max="8712" width="16.125" style="3" bestFit="1" customWidth="1"/>
    <col min="8713" max="8713" width="13.875" style="3" bestFit="1" customWidth="1"/>
    <col min="8714" max="8715" width="9" style="3"/>
    <col min="8716" max="8716" width="15.75" style="3" bestFit="1" customWidth="1"/>
    <col min="8717" max="8958" width="9" style="3"/>
    <col min="8959" max="8959" width="37.875" style="3" customWidth="1"/>
    <col min="8960" max="8960" width="7.75" style="3" customWidth="1"/>
    <col min="8961" max="8961" width="8.125" style="3" bestFit="1" customWidth="1"/>
    <col min="8962" max="8962" width="7.5" style="3" bestFit="1" customWidth="1"/>
    <col min="8963" max="8965" width="7" style="3" bestFit="1" customWidth="1"/>
    <col min="8966" max="8967" width="7.5" style="3" bestFit="1" customWidth="1"/>
    <col min="8968" max="8968" width="16.125" style="3" bestFit="1" customWidth="1"/>
    <col min="8969" max="8969" width="13.875" style="3" bestFit="1" customWidth="1"/>
    <col min="8970" max="8971" width="9" style="3"/>
    <col min="8972" max="8972" width="15.75" style="3" bestFit="1" customWidth="1"/>
    <col min="8973" max="9214" width="9" style="3"/>
    <col min="9215" max="9215" width="37.875" style="3" customWidth="1"/>
    <col min="9216" max="9216" width="7.75" style="3" customWidth="1"/>
    <col min="9217" max="9217" width="8.125" style="3" bestFit="1" customWidth="1"/>
    <col min="9218" max="9218" width="7.5" style="3" bestFit="1" customWidth="1"/>
    <col min="9219" max="9221" width="7" style="3" bestFit="1" customWidth="1"/>
    <col min="9222" max="9223" width="7.5" style="3" bestFit="1" customWidth="1"/>
    <col min="9224" max="9224" width="16.125" style="3" bestFit="1" customWidth="1"/>
    <col min="9225" max="9225" width="13.875" style="3" bestFit="1" customWidth="1"/>
    <col min="9226" max="9227" width="9" style="3"/>
    <col min="9228" max="9228" width="15.75" style="3" bestFit="1" customWidth="1"/>
    <col min="9229" max="9470" width="9" style="3"/>
    <col min="9471" max="9471" width="37.875" style="3" customWidth="1"/>
    <col min="9472" max="9472" width="7.75" style="3" customWidth="1"/>
    <col min="9473" max="9473" width="8.125" style="3" bestFit="1" customWidth="1"/>
    <col min="9474" max="9474" width="7.5" style="3" bestFit="1" customWidth="1"/>
    <col min="9475" max="9477" width="7" style="3" bestFit="1" customWidth="1"/>
    <col min="9478" max="9479" width="7.5" style="3" bestFit="1" customWidth="1"/>
    <col min="9480" max="9480" width="16.125" style="3" bestFit="1" customWidth="1"/>
    <col min="9481" max="9481" width="13.875" style="3" bestFit="1" customWidth="1"/>
    <col min="9482" max="9483" width="9" style="3"/>
    <col min="9484" max="9484" width="15.75" style="3" bestFit="1" customWidth="1"/>
    <col min="9485" max="9726" width="9" style="3"/>
    <col min="9727" max="9727" width="37.875" style="3" customWidth="1"/>
    <col min="9728" max="9728" width="7.75" style="3" customWidth="1"/>
    <col min="9729" max="9729" width="8.125" style="3" bestFit="1" customWidth="1"/>
    <col min="9730" max="9730" width="7.5" style="3" bestFit="1" customWidth="1"/>
    <col min="9731" max="9733" width="7" style="3" bestFit="1" customWidth="1"/>
    <col min="9734" max="9735" width="7.5" style="3" bestFit="1" customWidth="1"/>
    <col min="9736" max="9736" width="16.125" style="3" bestFit="1" customWidth="1"/>
    <col min="9737" max="9737" width="13.875" style="3" bestFit="1" customWidth="1"/>
    <col min="9738" max="9739" width="9" style="3"/>
    <col min="9740" max="9740" width="15.75" style="3" bestFit="1" customWidth="1"/>
    <col min="9741" max="9982" width="9" style="3"/>
    <col min="9983" max="9983" width="37.875" style="3" customWidth="1"/>
    <col min="9984" max="9984" width="7.75" style="3" customWidth="1"/>
    <col min="9985" max="9985" width="8.125" style="3" bestFit="1" customWidth="1"/>
    <col min="9986" max="9986" width="7.5" style="3" bestFit="1" customWidth="1"/>
    <col min="9987" max="9989" width="7" style="3" bestFit="1" customWidth="1"/>
    <col min="9990" max="9991" width="7.5" style="3" bestFit="1" customWidth="1"/>
    <col min="9992" max="9992" width="16.125" style="3" bestFit="1" customWidth="1"/>
    <col min="9993" max="9993" width="13.875" style="3" bestFit="1" customWidth="1"/>
    <col min="9994" max="9995" width="9" style="3"/>
    <col min="9996" max="9996" width="15.75" style="3" bestFit="1" customWidth="1"/>
    <col min="9997" max="10238" width="9" style="3"/>
    <col min="10239" max="10239" width="37.875" style="3" customWidth="1"/>
    <col min="10240" max="10240" width="7.75" style="3" customWidth="1"/>
    <col min="10241" max="10241" width="8.125" style="3" bestFit="1" customWidth="1"/>
    <col min="10242" max="10242" width="7.5" style="3" bestFit="1" customWidth="1"/>
    <col min="10243" max="10245" width="7" style="3" bestFit="1" customWidth="1"/>
    <col min="10246" max="10247" width="7.5" style="3" bestFit="1" customWidth="1"/>
    <col min="10248" max="10248" width="16.125" style="3" bestFit="1" customWidth="1"/>
    <col min="10249" max="10249" width="13.875" style="3" bestFit="1" customWidth="1"/>
    <col min="10250" max="10251" width="9" style="3"/>
    <col min="10252" max="10252" width="15.75" style="3" bestFit="1" customWidth="1"/>
    <col min="10253" max="10494" width="9" style="3"/>
    <col min="10495" max="10495" width="37.875" style="3" customWidth="1"/>
    <col min="10496" max="10496" width="7.75" style="3" customWidth="1"/>
    <col min="10497" max="10497" width="8.125" style="3" bestFit="1" customWidth="1"/>
    <col min="10498" max="10498" width="7.5" style="3" bestFit="1" customWidth="1"/>
    <col min="10499" max="10501" width="7" style="3" bestFit="1" customWidth="1"/>
    <col min="10502" max="10503" width="7.5" style="3" bestFit="1" customWidth="1"/>
    <col min="10504" max="10504" width="16.125" style="3" bestFit="1" customWidth="1"/>
    <col min="10505" max="10505" width="13.875" style="3" bestFit="1" customWidth="1"/>
    <col min="10506" max="10507" width="9" style="3"/>
    <col min="10508" max="10508" width="15.75" style="3" bestFit="1" customWidth="1"/>
    <col min="10509" max="10750" width="9" style="3"/>
    <col min="10751" max="10751" width="37.875" style="3" customWidth="1"/>
    <col min="10752" max="10752" width="7.75" style="3" customWidth="1"/>
    <col min="10753" max="10753" width="8.125" style="3" bestFit="1" customWidth="1"/>
    <col min="10754" max="10754" width="7.5" style="3" bestFit="1" customWidth="1"/>
    <col min="10755" max="10757" width="7" style="3" bestFit="1" customWidth="1"/>
    <col min="10758" max="10759" width="7.5" style="3" bestFit="1" customWidth="1"/>
    <col min="10760" max="10760" width="16.125" style="3" bestFit="1" customWidth="1"/>
    <col min="10761" max="10761" width="13.875" style="3" bestFit="1" customWidth="1"/>
    <col min="10762" max="10763" width="9" style="3"/>
    <col min="10764" max="10764" width="15.75" style="3" bestFit="1" customWidth="1"/>
    <col min="10765" max="11006" width="9" style="3"/>
    <col min="11007" max="11007" width="37.875" style="3" customWidth="1"/>
    <col min="11008" max="11008" width="7.75" style="3" customWidth="1"/>
    <col min="11009" max="11009" width="8.125" style="3" bestFit="1" customWidth="1"/>
    <col min="11010" max="11010" width="7.5" style="3" bestFit="1" customWidth="1"/>
    <col min="11011" max="11013" width="7" style="3" bestFit="1" customWidth="1"/>
    <col min="11014" max="11015" width="7.5" style="3" bestFit="1" customWidth="1"/>
    <col min="11016" max="11016" width="16.125" style="3" bestFit="1" customWidth="1"/>
    <col min="11017" max="11017" width="13.875" style="3" bestFit="1" customWidth="1"/>
    <col min="11018" max="11019" width="9" style="3"/>
    <col min="11020" max="11020" width="15.75" style="3" bestFit="1" customWidth="1"/>
    <col min="11021" max="11262" width="9" style="3"/>
    <col min="11263" max="11263" width="37.875" style="3" customWidth="1"/>
    <col min="11264" max="11264" width="7.75" style="3" customWidth="1"/>
    <col min="11265" max="11265" width="8.125" style="3" bestFit="1" customWidth="1"/>
    <col min="11266" max="11266" width="7.5" style="3" bestFit="1" customWidth="1"/>
    <col min="11267" max="11269" width="7" style="3" bestFit="1" customWidth="1"/>
    <col min="11270" max="11271" width="7.5" style="3" bestFit="1" customWidth="1"/>
    <col min="11272" max="11272" width="16.125" style="3" bestFit="1" customWidth="1"/>
    <col min="11273" max="11273" width="13.875" style="3" bestFit="1" customWidth="1"/>
    <col min="11274" max="11275" width="9" style="3"/>
    <col min="11276" max="11276" width="15.75" style="3" bestFit="1" customWidth="1"/>
    <col min="11277" max="11518" width="9" style="3"/>
    <col min="11519" max="11519" width="37.875" style="3" customWidth="1"/>
    <col min="11520" max="11520" width="7.75" style="3" customWidth="1"/>
    <col min="11521" max="11521" width="8.125" style="3" bestFit="1" customWidth="1"/>
    <col min="11522" max="11522" width="7.5" style="3" bestFit="1" customWidth="1"/>
    <col min="11523" max="11525" width="7" style="3" bestFit="1" customWidth="1"/>
    <col min="11526" max="11527" width="7.5" style="3" bestFit="1" customWidth="1"/>
    <col min="11528" max="11528" width="16.125" style="3" bestFit="1" customWidth="1"/>
    <col min="11529" max="11529" width="13.875" style="3" bestFit="1" customWidth="1"/>
    <col min="11530" max="11531" width="9" style="3"/>
    <col min="11532" max="11532" width="15.75" style="3" bestFit="1" customWidth="1"/>
    <col min="11533" max="11774" width="9" style="3"/>
    <col min="11775" max="11775" width="37.875" style="3" customWidth="1"/>
    <col min="11776" max="11776" width="7.75" style="3" customWidth="1"/>
    <col min="11777" max="11777" width="8.125" style="3" bestFit="1" customWidth="1"/>
    <col min="11778" max="11778" width="7.5" style="3" bestFit="1" customWidth="1"/>
    <col min="11779" max="11781" width="7" style="3" bestFit="1" customWidth="1"/>
    <col min="11782" max="11783" width="7.5" style="3" bestFit="1" customWidth="1"/>
    <col min="11784" max="11784" width="16.125" style="3" bestFit="1" customWidth="1"/>
    <col min="11785" max="11785" width="13.875" style="3" bestFit="1" customWidth="1"/>
    <col min="11786" max="11787" width="9" style="3"/>
    <col min="11788" max="11788" width="15.75" style="3" bestFit="1" customWidth="1"/>
    <col min="11789" max="12030" width="9" style="3"/>
    <col min="12031" max="12031" width="37.875" style="3" customWidth="1"/>
    <col min="12032" max="12032" width="7.75" style="3" customWidth="1"/>
    <col min="12033" max="12033" width="8.125" style="3" bestFit="1" customWidth="1"/>
    <col min="12034" max="12034" width="7.5" style="3" bestFit="1" customWidth="1"/>
    <col min="12035" max="12037" width="7" style="3" bestFit="1" customWidth="1"/>
    <col min="12038" max="12039" width="7.5" style="3" bestFit="1" customWidth="1"/>
    <col min="12040" max="12040" width="16.125" style="3" bestFit="1" customWidth="1"/>
    <col min="12041" max="12041" width="13.875" style="3" bestFit="1" customWidth="1"/>
    <col min="12042" max="12043" width="9" style="3"/>
    <col min="12044" max="12044" width="15.75" style="3" bestFit="1" customWidth="1"/>
    <col min="12045" max="12286" width="9" style="3"/>
    <col min="12287" max="12287" width="37.875" style="3" customWidth="1"/>
    <col min="12288" max="12288" width="7.75" style="3" customWidth="1"/>
    <col min="12289" max="12289" width="8.125" style="3" bestFit="1" customWidth="1"/>
    <col min="12290" max="12290" width="7.5" style="3" bestFit="1" customWidth="1"/>
    <col min="12291" max="12293" width="7" style="3" bestFit="1" customWidth="1"/>
    <col min="12294" max="12295" width="7.5" style="3" bestFit="1" customWidth="1"/>
    <col min="12296" max="12296" width="16.125" style="3" bestFit="1" customWidth="1"/>
    <col min="12297" max="12297" width="13.875" style="3" bestFit="1" customWidth="1"/>
    <col min="12298" max="12299" width="9" style="3"/>
    <col min="12300" max="12300" width="15.75" style="3" bestFit="1" customWidth="1"/>
    <col min="12301" max="12542" width="9" style="3"/>
    <col min="12543" max="12543" width="37.875" style="3" customWidth="1"/>
    <col min="12544" max="12544" width="7.75" style="3" customWidth="1"/>
    <col min="12545" max="12545" width="8.125" style="3" bestFit="1" customWidth="1"/>
    <col min="12546" max="12546" width="7.5" style="3" bestFit="1" customWidth="1"/>
    <col min="12547" max="12549" width="7" style="3" bestFit="1" customWidth="1"/>
    <col min="12550" max="12551" width="7.5" style="3" bestFit="1" customWidth="1"/>
    <col min="12552" max="12552" width="16.125" style="3" bestFit="1" customWidth="1"/>
    <col min="12553" max="12553" width="13.875" style="3" bestFit="1" customWidth="1"/>
    <col min="12554" max="12555" width="9" style="3"/>
    <col min="12556" max="12556" width="15.75" style="3" bestFit="1" customWidth="1"/>
    <col min="12557" max="12798" width="9" style="3"/>
    <col min="12799" max="12799" width="37.875" style="3" customWidth="1"/>
    <col min="12800" max="12800" width="7.75" style="3" customWidth="1"/>
    <col min="12801" max="12801" width="8.125" style="3" bestFit="1" customWidth="1"/>
    <col min="12802" max="12802" width="7.5" style="3" bestFit="1" customWidth="1"/>
    <col min="12803" max="12805" width="7" style="3" bestFit="1" customWidth="1"/>
    <col min="12806" max="12807" width="7.5" style="3" bestFit="1" customWidth="1"/>
    <col min="12808" max="12808" width="16.125" style="3" bestFit="1" customWidth="1"/>
    <col min="12809" max="12809" width="13.875" style="3" bestFit="1" customWidth="1"/>
    <col min="12810" max="12811" width="9" style="3"/>
    <col min="12812" max="12812" width="15.75" style="3" bestFit="1" customWidth="1"/>
    <col min="12813" max="13054" width="9" style="3"/>
    <col min="13055" max="13055" width="37.875" style="3" customWidth="1"/>
    <col min="13056" max="13056" width="7.75" style="3" customWidth="1"/>
    <col min="13057" max="13057" width="8.125" style="3" bestFit="1" customWidth="1"/>
    <col min="13058" max="13058" width="7.5" style="3" bestFit="1" customWidth="1"/>
    <col min="13059" max="13061" width="7" style="3" bestFit="1" customWidth="1"/>
    <col min="13062" max="13063" width="7.5" style="3" bestFit="1" customWidth="1"/>
    <col min="13064" max="13064" width="16.125" style="3" bestFit="1" customWidth="1"/>
    <col min="13065" max="13065" width="13.875" style="3" bestFit="1" customWidth="1"/>
    <col min="13066" max="13067" width="9" style="3"/>
    <col min="13068" max="13068" width="15.75" style="3" bestFit="1" customWidth="1"/>
    <col min="13069" max="13310" width="9" style="3"/>
    <col min="13311" max="13311" width="37.875" style="3" customWidth="1"/>
    <col min="13312" max="13312" width="7.75" style="3" customWidth="1"/>
    <col min="13313" max="13313" width="8.125" style="3" bestFit="1" customWidth="1"/>
    <col min="13314" max="13314" width="7.5" style="3" bestFit="1" customWidth="1"/>
    <col min="13315" max="13317" width="7" style="3" bestFit="1" customWidth="1"/>
    <col min="13318" max="13319" width="7.5" style="3" bestFit="1" customWidth="1"/>
    <col min="13320" max="13320" width="16.125" style="3" bestFit="1" customWidth="1"/>
    <col min="13321" max="13321" width="13.875" style="3" bestFit="1" customWidth="1"/>
    <col min="13322" max="13323" width="9" style="3"/>
    <col min="13324" max="13324" width="15.75" style="3" bestFit="1" customWidth="1"/>
    <col min="13325" max="13566" width="9" style="3"/>
    <col min="13567" max="13567" width="37.875" style="3" customWidth="1"/>
    <col min="13568" max="13568" width="7.75" style="3" customWidth="1"/>
    <col min="13569" max="13569" width="8.125" style="3" bestFit="1" customWidth="1"/>
    <col min="13570" max="13570" width="7.5" style="3" bestFit="1" customWidth="1"/>
    <col min="13571" max="13573" width="7" style="3" bestFit="1" customWidth="1"/>
    <col min="13574" max="13575" width="7.5" style="3" bestFit="1" customWidth="1"/>
    <col min="13576" max="13576" width="16.125" style="3" bestFit="1" customWidth="1"/>
    <col min="13577" max="13577" width="13.875" style="3" bestFit="1" customWidth="1"/>
    <col min="13578" max="13579" width="9" style="3"/>
    <col min="13580" max="13580" width="15.75" style="3" bestFit="1" customWidth="1"/>
    <col min="13581" max="13822" width="9" style="3"/>
    <col min="13823" max="13823" width="37.875" style="3" customWidth="1"/>
    <col min="13824" max="13824" width="7.75" style="3" customWidth="1"/>
    <col min="13825" max="13825" width="8.125" style="3" bestFit="1" customWidth="1"/>
    <col min="13826" max="13826" width="7.5" style="3" bestFit="1" customWidth="1"/>
    <col min="13827" max="13829" width="7" style="3" bestFit="1" customWidth="1"/>
    <col min="13830" max="13831" width="7.5" style="3" bestFit="1" customWidth="1"/>
    <col min="13832" max="13832" width="16.125" style="3" bestFit="1" customWidth="1"/>
    <col min="13833" max="13833" width="13.875" style="3" bestFit="1" customWidth="1"/>
    <col min="13834" max="13835" width="9" style="3"/>
    <col min="13836" max="13836" width="15.75" style="3" bestFit="1" customWidth="1"/>
    <col min="13837" max="14078" width="9" style="3"/>
    <col min="14079" max="14079" width="37.875" style="3" customWidth="1"/>
    <col min="14080" max="14080" width="7.75" style="3" customWidth="1"/>
    <col min="14081" max="14081" width="8.125" style="3" bestFit="1" customWidth="1"/>
    <col min="14082" max="14082" width="7.5" style="3" bestFit="1" customWidth="1"/>
    <col min="14083" max="14085" width="7" style="3" bestFit="1" customWidth="1"/>
    <col min="14086" max="14087" width="7.5" style="3" bestFit="1" customWidth="1"/>
    <col min="14088" max="14088" width="16.125" style="3" bestFit="1" customWidth="1"/>
    <col min="14089" max="14089" width="13.875" style="3" bestFit="1" customWidth="1"/>
    <col min="14090" max="14091" width="9" style="3"/>
    <col min="14092" max="14092" width="15.75" style="3" bestFit="1" customWidth="1"/>
    <col min="14093" max="14334" width="9" style="3"/>
    <col min="14335" max="14335" width="37.875" style="3" customWidth="1"/>
    <col min="14336" max="14336" width="7.75" style="3" customWidth="1"/>
    <col min="14337" max="14337" width="8.125" style="3" bestFit="1" customWidth="1"/>
    <col min="14338" max="14338" width="7.5" style="3" bestFit="1" customWidth="1"/>
    <col min="14339" max="14341" width="7" style="3" bestFit="1" customWidth="1"/>
    <col min="14342" max="14343" width="7.5" style="3" bestFit="1" customWidth="1"/>
    <col min="14344" max="14344" width="16.125" style="3" bestFit="1" customWidth="1"/>
    <col min="14345" max="14345" width="13.875" style="3" bestFit="1" customWidth="1"/>
    <col min="14346" max="14347" width="9" style="3"/>
    <col min="14348" max="14348" width="15.75" style="3" bestFit="1" customWidth="1"/>
    <col min="14349" max="14590" width="9" style="3"/>
    <col min="14591" max="14591" width="37.875" style="3" customWidth="1"/>
    <col min="14592" max="14592" width="7.75" style="3" customWidth="1"/>
    <col min="14593" max="14593" width="8.125" style="3" bestFit="1" customWidth="1"/>
    <col min="14594" max="14594" width="7.5" style="3" bestFit="1" customWidth="1"/>
    <col min="14595" max="14597" width="7" style="3" bestFit="1" customWidth="1"/>
    <col min="14598" max="14599" width="7.5" style="3" bestFit="1" customWidth="1"/>
    <col min="14600" max="14600" width="16.125" style="3" bestFit="1" customWidth="1"/>
    <col min="14601" max="14601" width="13.875" style="3" bestFit="1" customWidth="1"/>
    <col min="14602" max="14603" width="9" style="3"/>
    <col min="14604" max="14604" width="15.75" style="3" bestFit="1" customWidth="1"/>
    <col min="14605" max="14846" width="9" style="3"/>
    <col min="14847" max="14847" width="37.875" style="3" customWidth="1"/>
    <col min="14848" max="14848" width="7.75" style="3" customWidth="1"/>
    <col min="14849" max="14849" width="8.125" style="3" bestFit="1" customWidth="1"/>
    <col min="14850" max="14850" width="7.5" style="3" bestFit="1" customWidth="1"/>
    <col min="14851" max="14853" width="7" style="3" bestFit="1" customWidth="1"/>
    <col min="14854" max="14855" width="7.5" style="3" bestFit="1" customWidth="1"/>
    <col min="14856" max="14856" width="16.125" style="3" bestFit="1" customWidth="1"/>
    <col min="14857" max="14857" width="13.875" style="3" bestFit="1" customWidth="1"/>
    <col min="14858" max="14859" width="9" style="3"/>
    <col min="14860" max="14860" width="15.75" style="3" bestFit="1" customWidth="1"/>
    <col min="14861" max="15102" width="9" style="3"/>
    <col min="15103" max="15103" width="37.875" style="3" customWidth="1"/>
    <col min="15104" max="15104" width="7.75" style="3" customWidth="1"/>
    <col min="15105" max="15105" width="8.125" style="3" bestFit="1" customWidth="1"/>
    <col min="15106" max="15106" width="7.5" style="3" bestFit="1" customWidth="1"/>
    <col min="15107" max="15109" width="7" style="3" bestFit="1" customWidth="1"/>
    <col min="15110" max="15111" width="7.5" style="3" bestFit="1" customWidth="1"/>
    <col min="15112" max="15112" width="16.125" style="3" bestFit="1" customWidth="1"/>
    <col min="15113" max="15113" width="13.875" style="3" bestFit="1" customWidth="1"/>
    <col min="15114" max="15115" width="9" style="3"/>
    <col min="15116" max="15116" width="15.75" style="3" bestFit="1" customWidth="1"/>
    <col min="15117" max="15358" width="9" style="3"/>
    <col min="15359" max="15359" width="37.875" style="3" customWidth="1"/>
    <col min="15360" max="15360" width="7.75" style="3" customWidth="1"/>
    <col min="15361" max="15361" width="8.125" style="3" bestFit="1" customWidth="1"/>
    <col min="15362" max="15362" width="7.5" style="3" bestFit="1" customWidth="1"/>
    <col min="15363" max="15365" width="7" style="3" bestFit="1" customWidth="1"/>
    <col min="15366" max="15367" width="7.5" style="3" bestFit="1" customWidth="1"/>
    <col min="15368" max="15368" width="16.125" style="3" bestFit="1" customWidth="1"/>
    <col min="15369" max="15369" width="13.875" style="3" bestFit="1" customWidth="1"/>
    <col min="15370" max="15371" width="9" style="3"/>
    <col min="15372" max="15372" width="15.75" style="3" bestFit="1" customWidth="1"/>
    <col min="15373" max="15614" width="9" style="3"/>
    <col min="15615" max="15615" width="37.875" style="3" customWidth="1"/>
    <col min="15616" max="15616" width="7.75" style="3" customWidth="1"/>
    <col min="15617" max="15617" width="8.125" style="3" bestFit="1" customWidth="1"/>
    <col min="15618" max="15618" width="7.5" style="3" bestFit="1" customWidth="1"/>
    <col min="15619" max="15621" width="7" style="3" bestFit="1" customWidth="1"/>
    <col min="15622" max="15623" width="7.5" style="3" bestFit="1" customWidth="1"/>
    <col min="15624" max="15624" width="16.125" style="3" bestFit="1" customWidth="1"/>
    <col min="15625" max="15625" width="13.875" style="3" bestFit="1" customWidth="1"/>
    <col min="15626" max="15627" width="9" style="3"/>
    <col min="15628" max="15628" width="15.75" style="3" bestFit="1" customWidth="1"/>
    <col min="15629" max="15870" width="9" style="3"/>
    <col min="15871" max="15871" width="37.875" style="3" customWidth="1"/>
    <col min="15872" max="15872" width="7.75" style="3" customWidth="1"/>
    <col min="15873" max="15873" width="8.125" style="3" bestFit="1" customWidth="1"/>
    <col min="15874" max="15874" width="7.5" style="3" bestFit="1" customWidth="1"/>
    <col min="15875" max="15877" width="7" style="3" bestFit="1" customWidth="1"/>
    <col min="15878" max="15879" width="7.5" style="3" bestFit="1" customWidth="1"/>
    <col min="15880" max="15880" width="16.125" style="3" bestFit="1" customWidth="1"/>
    <col min="15881" max="15881" width="13.875" style="3" bestFit="1" customWidth="1"/>
    <col min="15882" max="15883" width="9" style="3"/>
    <col min="15884" max="15884" width="15.75" style="3" bestFit="1" customWidth="1"/>
    <col min="15885" max="16126" width="9" style="3"/>
    <col min="16127" max="16127" width="37.875" style="3" customWidth="1"/>
    <col min="16128" max="16128" width="7.75" style="3" customWidth="1"/>
    <col min="16129" max="16129" width="8.125" style="3" bestFit="1" customWidth="1"/>
    <col min="16130" max="16130" width="7.5" style="3" bestFit="1" customWidth="1"/>
    <col min="16131" max="16133" width="7" style="3" bestFit="1" customWidth="1"/>
    <col min="16134" max="16135" width="7.5" style="3" bestFit="1" customWidth="1"/>
    <col min="16136" max="16136" width="16.125" style="3" bestFit="1" customWidth="1"/>
    <col min="16137" max="16137" width="13.875" style="3" bestFit="1" customWidth="1"/>
    <col min="16138" max="16139" width="9" style="3"/>
    <col min="16140" max="16140" width="15.75" style="3" bestFit="1" customWidth="1"/>
    <col min="16141" max="16384" width="9" style="3"/>
  </cols>
  <sheetData>
    <row r="1" spans="1:245" ht="23.25" customHeight="1">
      <c r="A1" s="1" t="s">
        <v>12</v>
      </c>
    </row>
    <row r="2" spans="1:245" s="4" customFormat="1" ht="34.5" customHeight="1">
      <c r="A2" s="18" t="s">
        <v>11</v>
      </c>
      <c r="B2" s="18"/>
      <c r="C2" s="18"/>
      <c r="D2" s="18"/>
      <c r="E2" s="18"/>
      <c r="F2" s="18"/>
      <c r="G2" s="18"/>
      <c r="H2" s="18"/>
      <c r="I2" s="18"/>
    </row>
    <row r="3" spans="1:245" s="4" customFormat="1" ht="20.100000000000001" customHeight="1">
      <c r="A3" s="1"/>
      <c r="B3" s="1"/>
      <c r="C3" s="1"/>
      <c r="D3" s="1"/>
      <c r="E3" s="1"/>
      <c r="F3" s="1"/>
      <c r="G3" s="1"/>
      <c r="H3" s="1"/>
      <c r="I3" s="5" t="s">
        <v>0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</row>
    <row r="4" spans="1:245" s="7" customFormat="1" ht="20.100000000000001" customHeight="1">
      <c r="A4" s="9" t="s">
        <v>1</v>
      </c>
      <c r="B4" s="9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</row>
    <row r="5" spans="1:245" ht="20.100000000000001" customHeight="1">
      <c r="A5" s="14" t="s">
        <v>10</v>
      </c>
      <c r="B5" s="8">
        <f>SUM(B6,B7)</f>
        <v>108248</v>
      </c>
      <c r="C5" s="8">
        <f>SUM(,C6,C7)</f>
        <v>63301</v>
      </c>
      <c r="D5" s="8">
        <f t="shared" ref="D5:I5" si="0">SUM(,D6,D7)</f>
        <v>4737</v>
      </c>
      <c r="E5" s="8">
        <f t="shared" si="0"/>
        <v>10614</v>
      </c>
      <c r="F5" s="8">
        <f t="shared" si="0"/>
        <v>10465</v>
      </c>
      <c r="G5" s="8">
        <f t="shared" si="0"/>
        <v>11498</v>
      </c>
      <c r="H5" s="8">
        <f t="shared" si="0"/>
        <v>4605</v>
      </c>
      <c r="I5" s="8">
        <f t="shared" si="0"/>
        <v>3028</v>
      </c>
    </row>
    <row r="6" spans="1:245" ht="20.100000000000001" customHeight="1">
      <c r="A6" s="15" t="s">
        <v>13</v>
      </c>
      <c r="B6" s="10">
        <f>SUM(C6:I6)</f>
        <v>76431</v>
      </c>
      <c r="C6" s="8">
        <v>42168</v>
      </c>
      <c r="D6" s="8">
        <v>4059</v>
      </c>
      <c r="E6" s="8">
        <v>7698</v>
      </c>
      <c r="F6" s="8">
        <v>9722</v>
      </c>
      <c r="G6" s="8">
        <v>7792</v>
      </c>
      <c r="H6" s="8">
        <v>2816</v>
      </c>
      <c r="I6" s="8">
        <v>2176</v>
      </c>
    </row>
    <row r="7" spans="1:245" ht="20.100000000000001" customHeight="1">
      <c r="A7" s="12" t="s">
        <v>14</v>
      </c>
      <c r="B7" s="10">
        <v>31817</v>
      </c>
      <c r="C7" s="10">
        <v>21133</v>
      </c>
      <c r="D7" s="10">
        <v>678</v>
      </c>
      <c r="E7" s="10">
        <v>2916</v>
      </c>
      <c r="F7" s="10">
        <v>743</v>
      </c>
      <c r="G7" s="10">
        <v>3706</v>
      </c>
      <c r="H7" s="10">
        <v>1789</v>
      </c>
      <c r="I7" s="10">
        <v>852</v>
      </c>
    </row>
    <row r="8" spans="1:245" ht="20.100000000000001" customHeight="1">
      <c r="A8" s="13" t="s">
        <v>15</v>
      </c>
      <c r="B8" s="10">
        <f>SUM(C8:I8)</f>
        <v>32169.447950000005</v>
      </c>
      <c r="C8" s="10">
        <f>SUM(C9,C22,C25,C28,C32,C40,C44,C48,C54,C57,C59,C61,C63,C65,)</f>
        <v>22002.05125</v>
      </c>
      <c r="D8" s="10">
        <f t="shared" ref="D8:I8" si="1">SUM(D9,D22,D25,D28,D32,D40,D44,D48,D54,D57,D59,D61,D63,D65,)</f>
        <v>616.28020000000004</v>
      </c>
      <c r="E8" s="10">
        <f t="shared" si="1"/>
        <v>2801.5676999999996</v>
      </c>
      <c r="F8" s="10">
        <f t="shared" si="1"/>
        <v>623.73670000000004</v>
      </c>
      <c r="G8" s="10">
        <f t="shared" si="1"/>
        <v>3577.4102000000003</v>
      </c>
      <c r="H8" s="10">
        <f t="shared" si="1"/>
        <v>1739.5597</v>
      </c>
      <c r="I8" s="10">
        <f t="shared" si="1"/>
        <v>808.84219999999993</v>
      </c>
    </row>
    <row r="9" spans="1:245" ht="20.100000000000001" customHeight="1">
      <c r="A9" s="11" t="s">
        <v>16</v>
      </c>
      <c r="B9" s="10">
        <f>SUM(C9:I9)</f>
        <v>783.1</v>
      </c>
      <c r="C9" s="11">
        <f>SUM(C10:C21)</f>
        <v>320</v>
      </c>
      <c r="D9" s="11">
        <f t="shared" ref="D9:I9" si="2">SUM(D10:D21)</f>
        <v>63.5</v>
      </c>
      <c r="E9" s="11">
        <f t="shared" si="2"/>
        <v>101.8</v>
      </c>
      <c r="F9" s="11">
        <f t="shared" si="2"/>
        <v>133.30000000000001</v>
      </c>
      <c r="G9" s="11">
        <f t="shared" si="2"/>
        <v>78</v>
      </c>
      <c r="H9" s="11">
        <f t="shared" si="2"/>
        <v>70.5</v>
      </c>
      <c r="I9" s="11">
        <f t="shared" si="2"/>
        <v>16</v>
      </c>
    </row>
    <row r="10" spans="1:245" ht="20.100000000000001" customHeight="1">
      <c r="A10" s="11" t="s">
        <v>18</v>
      </c>
      <c r="B10" s="10">
        <f>SUM(C10:I10)</f>
        <v>5</v>
      </c>
      <c r="C10" s="11">
        <v>5</v>
      </c>
      <c r="D10" s="16"/>
      <c r="E10" s="11"/>
      <c r="F10" s="11"/>
      <c r="G10" s="11"/>
      <c r="H10" s="11"/>
      <c r="I10" s="11"/>
    </row>
    <row r="11" spans="1:245" ht="20.100000000000001" customHeight="1">
      <c r="A11" s="11" t="s">
        <v>19</v>
      </c>
      <c r="B11" s="10">
        <f t="shared" ref="B11:B75" si="3">SUM(C11:I11)</f>
        <v>5</v>
      </c>
      <c r="C11" s="11">
        <v>5</v>
      </c>
      <c r="D11" s="16"/>
      <c r="E11" s="11"/>
      <c r="F11" s="11"/>
      <c r="G11" s="11"/>
      <c r="H11" s="11"/>
      <c r="I11" s="11"/>
    </row>
    <row r="12" spans="1:245" ht="20.100000000000001" customHeight="1">
      <c r="A12" s="11" t="s">
        <v>20</v>
      </c>
      <c r="B12" s="10">
        <f t="shared" si="3"/>
        <v>331</v>
      </c>
      <c r="C12" s="11">
        <v>147</v>
      </c>
      <c r="D12" s="16">
        <v>57</v>
      </c>
      <c r="E12" s="11">
        <v>58</v>
      </c>
      <c r="F12" s="11">
        <v>23</v>
      </c>
      <c r="G12" s="11">
        <v>23</v>
      </c>
      <c r="H12" s="11">
        <v>17</v>
      </c>
      <c r="I12" s="11">
        <v>6</v>
      </c>
    </row>
    <row r="13" spans="1:245" ht="20.100000000000001" customHeight="1">
      <c r="A13" s="11" t="s">
        <v>21</v>
      </c>
      <c r="B13" s="10">
        <f t="shared" si="3"/>
        <v>69</v>
      </c>
      <c r="C13" s="11">
        <v>29</v>
      </c>
      <c r="D13" s="16">
        <v>5</v>
      </c>
      <c r="E13" s="11">
        <v>11</v>
      </c>
      <c r="F13" s="11">
        <v>4</v>
      </c>
      <c r="G13" s="11">
        <v>5</v>
      </c>
      <c r="H13" s="11">
        <v>15</v>
      </c>
      <c r="I13" s="11"/>
      <c r="J13" s="3" t="s">
        <v>17</v>
      </c>
    </row>
    <row r="14" spans="1:245" ht="20.100000000000001" customHeight="1">
      <c r="A14" s="11" t="s">
        <v>22</v>
      </c>
      <c r="B14" s="10">
        <f t="shared" si="3"/>
        <v>20</v>
      </c>
      <c r="C14" s="11">
        <v>20</v>
      </c>
      <c r="D14" s="16"/>
      <c r="E14" s="11"/>
      <c r="F14" s="11"/>
      <c r="G14" s="11"/>
      <c r="H14" s="11"/>
      <c r="I14" s="11"/>
    </row>
    <row r="15" spans="1:245" ht="20.100000000000001" customHeight="1">
      <c r="A15" s="11" t="s">
        <v>23</v>
      </c>
      <c r="B15" s="10">
        <f t="shared" si="3"/>
        <v>6.5</v>
      </c>
      <c r="C15" s="11"/>
      <c r="D15" s="16">
        <v>1.5</v>
      </c>
      <c r="E15" s="11">
        <v>2</v>
      </c>
      <c r="F15" s="11">
        <v>2.5</v>
      </c>
      <c r="G15" s="11">
        <v>0</v>
      </c>
      <c r="H15" s="11">
        <v>0.5</v>
      </c>
      <c r="I15" s="11">
        <v>0</v>
      </c>
    </row>
    <row r="16" spans="1:245" ht="20.100000000000001" customHeight="1">
      <c r="A16" s="11" t="s">
        <v>24</v>
      </c>
      <c r="B16" s="10">
        <f t="shared" si="3"/>
        <v>1.6</v>
      </c>
      <c r="C16" s="11"/>
      <c r="D16" s="16"/>
      <c r="E16" s="11">
        <v>0.8</v>
      </c>
      <c r="F16" s="11">
        <v>0.8</v>
      </c>
      <c r="G16" s="11"/>
      <c r="H16" s="11"/>
      <c r="I16" s="11"/>
    </row>
    <row r="17" spans="1:9" ht="20.100000000000001" customHeight="1">
      <c r="A17" s="11" t="s">
        <v>25</v>
      </c>
      <c r="B17" s="10">
        <f t="shared" si="3"/>
        <v>267</v>
      </c>
      <c r="C17" s="11">
        <v>36</v>
      </c>
      <c r="D17" s="16">
        <v>0</v>
      </c>
      <c r="E17" s="11">
        <v>30</v>
      </c>
      <c r="F17" s="11">
        <v>103</v>
      </c>
      <c r="G17" s="11">
        <v>50</v>
      </c>
      <c r="H17" s="11">
        <v>38</v>
      </c>
      <c r="I17" s="11">
        <v>10</v>
      </c>
    </row>
    <row r="18" spans="1:9" ht="20.100000000000001" customHeight="1">
      <c r="A18" s="11" t="s">
        <v>26</v>
      </c>
      <c r="B18" s="10">
        <f t="shared" si="3"/>
        <v>6</v>
      </c>
      <c r="C18" s="11">
        <v>6</v>
      </c>
      <c r="D18" s="16"/>
      <c r="E18" s="11"/>
      <c r="F18" s="11"/>
      <c r="G18" s="11"/>
      <c r="H18" s="11"/>
      <c r="I18" s="11"/>
    </row>
    <row r="19" spans="1:9" ht="20.100000000000001" customHeight="1">
      <c r="A19" s="11" t="s">
        <v>27</v>
      </c>
      <c r="B19" s="10">
        <f t="shared" si="3"/>
        <v>13</v>
      </c>
      <c r="C19" s="11">
        <v>13</v>
      </c>
      <c r="D19" s="16"/>
      <c r="E19" s="11"/>
      <c r="F19" s="11"/>
      <c r="G19" s="11"/>
      <c r="H19" s="11"/>
      <c r="I19" s="11"/>
    </row>
    <row r="20" spans="1:9" ht="20.100000000000001" customHeight="1">
      <c r="A20" s="11" t="s">
        <v>28</v>
      </c>
      <c r="B20" s="10">
        <f t="shared" si="3"/>
        <v>29</v>
      </c>
      <c r="C20" s="11">
        <v>29</v>
      </c>
      <c r="D20" s="16"/>
      <c r="E20" s="11"/>
      <c r="F20" s="11"/>
      <c r="G20" s="11"/>
      <c r="H20" s="11"/>
      <c r="I20" s="11"/>
    </row>
    <row r="21" spans="1:9" ht="20.100000000000001" customHeight="1">
      <c r="A21" s="11" t="s">
        <v>29</v>
      </c>
      <c r="B21" s="10">
        <f t="shared" si="3"/>
        <v>30</v>
      </c>
      <c r="C21" s="11">
        <v>30</v>
      </c>
      <c r="D21" s="16"/>
      <c r="E21" s="11"/>
      <c r="F21" s="11"/>
      <c r="G21" s="11"/>
      <c r="H21" s="11"/>
      <c r="I21" s="11"/>
    </row>
    <row r="22" spans="1:9">
      <c r="A22" s="11" t="s">
        <v>30</v>
      </c>
      <c r="B22" s="10">
        <f t="shared" si="3"/>
        <v>662.7600000000001</v>
      </c>
      <c r="C22" s="11">
        <f>SUM(C23:C24)</f>
        <v>108.4</v>
      </c>
      <c r="D22" s="11">
        <f t="shared" ref="D22:I22" si="4">SUM(D23:D24)</f>
        <v>33.447299999999998</v>
      </c>
      <c r="E22" s="11">
        <f t="shared" si="4"/>
        <v>247.93979999999999</v>
      </c>
      <c r="F22" s="11">
        <f t="shared" si="4"/>
        <v>157.02330000000001</v>
      </c>
      <c r="G22" s="11">
        <f t="shared" si="4"/>
        <v>60.5227</v>
      </c>
      <c r="H22" s="11">
        <f t="shared" si="4"/>
        <v>30.261800000000001</v>
      </c>
      <c r="I22" s="11">
        <f t="shared" si="4"/>
        <v>25.165099999999999</v>
      </c>
    </row>
    <row r="23" spans="1:9">
      <c r="A23" s="11" t="s">
        <v>31</v>
      </c>
      <c r="B23" s="10">
        <f t="shared" si="3"/>
        <v>57</v>
      </c>
      <c r="C23" s="11">
        <v>57</v>
      </c>
      <c r="D23" s="16"/>
      <c r="E23" s="11"/>
      <c r="F23" s="11"/>
      <c r="G23" s="11"/>
      <c r="H23" s="11"/>
      <c r="I23" s="11"/>
    </row>
    <row r="24" spans="1:9">
      <c r="A24" s="11" t="s">
        <v>72</v>
      </c>
      <c r="B24" s="10">
        <f t="shared" si="3"/>
        <v>605.7600000000001</v>
      </c>
      <c r="C24" s="11">
        <v>51.4</v>
      </c>
      <c r="D24" s="16">
        <v>33.447299999999998</v>
      </c>
      <c r="E24" s="11">
        <v>247.93979999999999</v>
      </c>
      <c r="F24" s="11">
        <v>157.02330000000001</v>
      </c>
      <c r="G24" s="11">
        <v>60.5227</v>
      </c>
      <c r="H24" s="11">
        <v>30.261800000000001</v>
      </c>
      <c r="I24" s="11">
        <v>25.165099999999999</v>
      </c>
    </row>
    <row r="25" spans="1:9">
      <c r="A25" s="11" t="s">
        <v>73</v>
      </c>
      <c r="B25" s="10">
        <f t="shared" si="3"/>
        <v>340</v>
      </c>
      <c r="C25" s="11">
        <f>SUM(C26:C27)</f>
        <v>0</v>
      </c>
      <c r="D25" s="11">
        <f t="shared" ref="D25:I25" si="5">SUM(D26:D27)</f>
        <v>0</v>
      </c>
      <c r="E25" s="11">
        <f t="shared" si="5"/>
        <v>0</v>
      </c>
      <c r="F25" s="11">
        <f t="shared" si="5"/>
        <v>0</v>
      </c>
      <c r="G25" s="11">
        <f t="shared" si="5"/>
        <v>13</v>
      </c>
      <c r="H25" s="11">
        <f t="shared" si="5"/>
        <v>3</v>
      </c>
      <c r="I25" s="11">
        <f t="shared" si="5"/>
        <v>324</v>
      </c>
    </row>
    <row r="26" spans="1:9">
      <c r="A26" s="11" t="s">
        <v>32</v>
      </c>
      <c r="B26" s="10">
        <f t="shared" si="3"/>
        <v>97</v>
      </c>
      <c r="C26" s="11"/>
      <c r="D26" s="17"/>
      <c r="E26" s="17"/>
      <c r="F26" s="17"/>
      <c r="G26" s="16"/>
      <c r="H26" s="11">
        <v>3</v>
      </c>
      <c r="I26" s="11">
        <v>94</v>
      </c>
    </row>
    <row r="27" spans="1:9">
      <c r="A27" s="11" t="s">
        <v>33</v>
      </c>
      <c r="B27" s="10">
        <f t="shared" si="3"/>
        <v>243</v>
      </c>
      <c r="C27" s="11"/>
      <c r="D27" s="17"/>
      <c r="E27" s="17"/>
      <c r="F27" s="17"/>
      <c r="G27" s="16">
        <v>13</v>
      </c>
      <c r="H27" s="11"/>
      <c r="I27" s="11">
        <v>230</v>
      </c>
    </row>
    <row r="28" spans="1:9">
      <c r="A28" s="11" t="s">
        <v>34</v>
      </c>
      <c r="B28" s="10">
        <f t="shared" si="3"/>
        <v>90.8</v>
      </c>
      <c r="C28" s="11">
        <f>SUM(C29:C31)</f>
        <v>50.8</v>
      </c>
      <c r="D28" s="11">
        <f t="shared" ref="D28:I28" si="6">SUM(D29:D31)</f>
        <v>0</v>
      </c>
      <c r="E28" s="11">
        <f t="shared" si="6"/>
        <v>0</v>
      </c>
      <c r="F28" s="11">
        <f t="shared" si="6"/>
        <v>0</v>
      </c>
      <c r="G28" s="11">
        <f t="shared" si="6"/>
        <v>0</v>
      </c>
      <c r="H28" s="11">
        <f t="shared" si="6"/>
        <v>40</v>
      </c>
      <c r="I28" s="11">
        <f t="shared" si="6"/>
        <v>0</v>
      </c>
    </row>
    <row r="29" spans="1:9">
      <c r="A29" s="11" t="s">
        <v>35</v>
      </c>
      <c r="B29" s="10">
        <f t="shared" si="3"/>
        <v>40</v>
      </c>
      <c r="C29" s="11"/>
      <c r="D29" s="16"/>
      <c r="E29" s="11"/>
      <c r="F29" s="11"/>
      <c r="G29" s="11"/>
      <c r="H29" s="11">
        <v>40</v>
      </c>
      <c r="I29" s="11"/>
    </row>
    <row r="30" spans="1:9">
      <c r="A30" s="11" t="s">
        <v>36</v>
      </c>
      <c r="B30" s="10">
        <f t="shared" si="3"/>
        <v>20.8</v>
      </c>
      <c r="C30" s="11">
        <v>20.8</v>
      </c>
      <c r="D30" s="16"/>
      <c r="E30" s="11"/>
      <c r="F30" s="11"/>
      <c r="G30" s="11"/>
      <c r="H30" s="11"/>
      <c r="I30" s="11"/>
    </row>
    <row r="31" spans="1:9">
      <c r="A31" s="11" t="s">
        <v>37</v>
      </c>
      <c r="B31" s="10">
        <f t="shared" si="3"/>
        <v>30</v>
      </c>
      <c r="C31" s="11">
        <v>30</v>
      </c>
      <c r="D31" s="16"/>
      <c r="E31" s="11"/>
      <c r="F31" s="11"/>
      <c r="G31" s="11"/>
      <c r="H31" s="11"/>
      <c r="I31" s="11"/>
    </row>
    <row r="32" spans="1:9">
      <c r="A32" s="11" t="s">
        <v>74</v>
      </c>
      <c r="B32" s="10">
        <f t="shared" si="3"/>
        <v>1232.3399999999999</v>
      </c>
      <c r="C32" s="11">
        <f>SUM(C33:C39)</f>
        <v>996.57</v>
      </c>
      <c r="D32" s="11">
        <f t="shared" ref="D32:I32" si="7">SUM(D33:D39)</f>
        <v>24.64</v>
      </c>
      <c r="E32" s="11">
        <f t="shared" si="7"/>
        <v>57.08</v>
      </c>
      <c r="F32" s="11">
        <f t="shared" si="7"/>
        <v>60.25</v>
      </c>
      <c r="G32" s="11">
        <f t="shared" si="7"/>
        <v>55.13</v>
      </c>
      <c r="H32" s="11">
        <f t="shared" si="7"/>
        <v>17.454999999999998</v>
      </c>
      <c r="I32" s="11">
        <f t="shared" si="7"/>
        <v>21.215</v>
      </c>
    </row>
    <row r="33" spans="1:9">
      <c r="A33" s="11" t="s">
        <v>38</v>
      </c>
      <c r="B33" s="10">
        <f t="shared" si="3"/>
        <v>200</v>
      </c>
      <c r="C33" s="11">
        <v>200</v>
      </c>
      <c r="D33" s="16"/>
      <c r="E33" s="11"/>
      <c r="F33" s="11"/>
      <c r="G33" s="11"/>
      <c r="H33" s="11"/>
      <c r="I33" s="11"/>
    </row>
    <row r="34" spans="1:9">
      <c r="A34" s="11" t="s">
        <v>39</v>
      </c>
      <c r="B34" s="10">
        <f t="shared" si="3"/>
        <v>33.409999999999997</v>
      </c>
      <c r="C34" s="11">
        <v>33.409999999999997</v>
      </c>
      <c r="D34" s="16"/>
      <c r="E34" s="11"/>
      <c r="F34" s="11"/>
      <c r="G34" s="11"/>
      <c r="H34" s="11"/>
      <c r="I34" s="11"/>
    </row>
    <row r="35" spans="1:9">
      <c r="A35" s="11" t="s">
        <v>40</v>
      </c>
      <c r="B35" s="10">
        <f t="shared" si="3"/>
        <v>40.51</v>
      </c>
      <c r="C35" s="11">
        <v>40.51</v>
      </c>
      <c r="D35" s="16"/>
      <c r="E35" s="11"/>
      <c r="F35" s="11"/>
      <c r="G35" s="11"/>
      <c r="H35" s="11"/>
      <c r="I35" s="11"/>
    </row>
    <row r="36" spans="1:9">
      <c r="A36" s="11" t="s">
        <v>41</v>
      </c>
      <c r="B36" s="10">
        <f t="shared" si="3"/>
        <v>26.5</v>
      </c>
      <c r="C36" s="11">
        <v>16.5</v>
      </c>
      <c r="D36" s="16">
        <v>0</v>
      </c>
      <c r="E36" s="11">
        <v>2.5</v>
      </c>
      <c r="F36" s="11">
        <v>1.5</v>
      </c>
      <c r="G36" s="11">
        <v>1</v>
      </c>
      <c r="H36" s="11">
        <v>4</v>
      </c>
      <c r="I36" s="11">
        <v>1</v>
      </c>
    </row>
    <row r="37" spans="1:9">
      <c r="A37" s="11" t="s">
        <v>42</v>
      </c>
      <c r="B37" s="10">
        <f t="shared" si="3"/>
        <v>440</v>
      </c>
      <c r="C37" s="11">
        <v>440</v>
      </c>
      <c r="D37" s="16"/>
      <c r="E37" s="11"/>
      <c r="F37" s="11"/>
      <c r="G37" s="11"/>
      <c r="H37" s="11"/>
      <c r="I37" s="11"/>
    </row>
    <row r="38" spans="1:9">
      <c r="A38" s="11" t="s">
        <v>43</v>
      </c>
      <c r="B38" s="10">
        <f t="shared" si="3"/>
        <v>277.51000000000005</v>
      </c>
      <c r="C38" s="11">
        <v>266.14999999999998</v>
      </c>
      <c r="D38" s="16">
        <v>1.05</v>
      </c>
      <c r="E38" s="11">
        <v>3.12</v>
      </c>
      <c r="F38" s="11">
        <v>3.01</v>
      </c>
      <c r="G38" s="11">
        <v>2.67</v>
      </c>
      <c r="H38" s="11">
        <v>0.59499999999999997</v>
      </c>
      <c r="I38" s="11">
        <v>0.91500000000000004</v>
      </c>
    </row>
    <row r="39" spans="1:9">
      <c r="A39" s="11" t="s">
        <v>44</v>
      </c>
      <c r="B39" s="10">
        <f t="shared" si="3"/>
        <v>214.41000000000003</v>
      </c>
      <c r="C39" s="17"/>
      <c r="D39" s="11">
        <v>23.59</v>
      </c>
      <c r="E39" s="16">
        <v>51.46</v>
      </c>
      <c r="F39" s="11">
        <v>55.74</v>
      </c>
      <c r="G39" s="11">
        <v>51.46</v>
      </c>
      <c r="H39" s="11">
        <v>12.86</v>
      </c>
      <c r="I39" s="11">
        <v>19.3</v>
      </c>
    </row>
    <row r="40" spans="1:9">
      <c r="A40" s="11" t="s">
        <v>75</v>
      </c>
      <c r="B40" s="10">
        <f t="shared" si="3"/>
        <v>261.43669999999997</v>
      </c>
      <c r="C40" s="11">
        <f>SUM(C41:C43)</f>
        <v>66.92</v>
      </c>
      <c r="D40" s="11">
        <f t="shared" ref="D40:I40" si="8">SUM(D41:D43)</f>
        <v>71.315699999999993</v>
      </c>
      <c r="E40" s="11">
        <f t="shared" si="8"/>
        <v>26.96</v>
      </c>
      <c r="F40" s="11">
        <f t="shared" si="8"/>
        <v>60.716200000000001</v>
      </c>
      <c r="G40" s="11">
        <f t="shared" si="8"/>
        <v>24.899100000000001</v>
      </c>
      <c r="H40" s="11">
        <f t="shared" si="8"/>
        <v>9.8657000000000004</v>
      </c>
      <c r="I40" s="11">
        <f t="shared" si="8"/>
        <v>0.76</v>
      </c>
    </row>
    <row r="41" spans="1:9">
      <c r="A41" s="11" t="s">
        <v>45</v>
      </c>
      <c r="B41" s="10">
        <f t="shared" si="3"/>
        <v>110.58</v>
      </c>
      <c r="C41" s="11"/>
      <c r="D41" s="16">
        <v>18.435699999999997</v>
      </c>
      <c r="E41" s="11">
        <v>25.48</v>
      </c>
      <c r="F41" s="11">
        <v>33.259500000000003</v>
      </c>
      <c r="G41" s="11">
        <v>23.739100000000001</v>
      </c>
      <c r="H41" s="11">
        <v>9.6657000000000011</v>
      </c>
      <c r="I41" s="11">
        <v>0</v>
      </c>
    </row>
    <row r="42" spans="1:9">
      <c r="A42" s="11" t="s">
        <v>46</v>
      </c>
      <c r="B42" s="10">
        <f t="shared" si="3"/>
        <v>128.17669999999998</v>
      </c>
      <c r="C42" s="11">
        <v>50.76</v>
      </c>
      <c r="D42" s="16">
        <v>52.16</v>
      </c>
      <c r="E42" s="11">
        <v>0</v>
      </c>
      <c r="F42" s="11">
        <v>25.256699999999999</v>
      </c>
      <c r="G42" s="11">
        <v>0</v>
      </c>
      <c r="H42" s="11">
        <v>0</v>
      </c>
      <c r="I42" s="11">
        <v>0</v>
      </c>
    </row>
    <row r="43" spans="1:9">
      <c r="A43" s="11" t="s">
        <v>47</v>
      </c>
      <c r="B43" s="10">
        <f t="shared" si="3"/>
        <v>22.68</v>
      </c>
      <c r="C43" s="11">
        <v>16.16</v>
      </c>
      <c r="D43" s="16">
        <v>0.72</v>
      </c>
      <c r="E43" s="11">
        <v>1.48</v>
      </c>
      <c r="F43" s="11">
        <v>2.2000000000000002</v>
      </c>
      <c r="G43" s="11">
        <v>1.1599999999999999</v>
      </c>
      <c r="H43" s="11">
        <v>0.2</v>
      </c>
      <c r="I43" s="11">
        <v>0.76</v>
      </c>
    </row>
    <row r="44" spans="1:9">
      <c r="A44" s="11" t="s">
        <v>48</v>
      </c>
      <c r="B44" s="10">
        <f t="shared" si="3"/>
        <v>9740.51</v>
      </c>
      <c r="C44" s="11">
        <f>SUM(C45:C47)</f>
        <v>9740.51</v>
      </c>
      <c r="D44" s="16"/>
      <c r="E44" s="11"/>
      <c r="F44" s="11"/>
      <c r="G44" s="11"/>
      <c r="H44" s="11"/>
      <c r="I44" s="11"/>
    </row>
    <row r="45" spans="1:9">
      <c r="A45" s="11" t="s">
        <v>49</v>
      </c>
      <c r="B45" s="10">
        <f t="shared" si="3"/>
        <v>9215.51</v>
      </c>
      <c r="C45" s="11">
        <v>9215.51</v>
      </c>
      <c r="D45" s="16"/>
      <c r="E45" s="11"/>
      <c r="F45" s="11"/>
      <c r="G45" s="11"/>
      <c r="H45" s="11"/>
      <c r="I45" s="11"/>
    </row>
    <row r="46" spans="1:9">
      <c r="A46" s="11" t="s">
        <v>50</v>
      </c>
      <c r="B46" s="10">
        <f t="shared" si="3"/>
        <v>500</v>
      </c>
      <c r="C46" s="11">
        <v>500</v>
      </c>
      <c r="D46" s="16"/>
      <c r="E46" s="11"/>
      <c r="F46" s="11"/>
      <c r="G46" s="11"/>
      <c r="H46" s="11"/>
      <c r="I46" s="11"/>
    </row>
    <row r="47" spans="1:9">
      <c r="A47" s="11" t="s">
        <v>51</v>
      </c>
      <c r="B47" s="10">
        <f t="shared" si="3"/>
        <v>25</v>
      </c>
      <c r="C47" s="11">
        <v>25</v>
      </c>
      <c r="D47" s="16"/>
      <c r="E47" s="11"/>
      <c r="F47" s="11"/>
      <c r="G47" s="11"/>
      <c r="H47" s="11"/>
      <c r="I47" s="11"/>
    </row>
    <row r="48" spans="1:9">
      <c r="A48" s="11" t="s">
        <v>76</v>
      </c>
      <c r="B48" s="10">
        <f t="shared" si="3"/>
        <v>14597.84</v>
      </c>
      <c r="C48" s="11">
        <f>SUM(C49:C53)</f>
        <v>9370.6899999999987</v>
      </c>
      <c r="D48" s="11">
        <f t="shared" ref="D48:I48" si="9">SUM(D49:D53)</f>
        <v>406.77719999999999</v>
      </c>
      <c r="E48" s="11">
        <f t="shared" si="9"/>
        <v>2324.1878999999999</v>
      </c>
      <c r="F48" s="11">
        <f t="shared" si="9"/>
        <v>189.84719999999999</v>
      </c>
      <c r="G48" s="11">
        <f t="shared" si="9"/>
        <v>323.75839999999999</v>
      </c>
      <c r="H48" s="11">
        <f t="shared" si="9"/>
        <v>1566.4772</v>
      </c>
      <c r="I48" s="11">
        <f t="shared" si="9"/>
        <v>416.10210000000001</v>
      </c>
    </row>
    <row r="49" spans="1:9">
      <c r="A49" s="11" t="s">
        <v>52</v>
      </c>
      <c r="B49" s="10">
        <f t="shared" si="3"/>
        <v>3096.2</v>
      </c>
      <c r="C49" s="11">
        <v>3096.2</v>
      </c>
      <c r="D49" s="16"/>
      <c r="E49" s="11"/>
      <c r="F49" s="11"/>
      <c r="G49" s="11"/>
      <c r="H49" s="11"/>
      <c r="I49" s="11"/>
    </row>
    <row r="50" spans="1:9">
      <c r="A50" s="11" t="s">
        <v>53</v>
      </c>
      <c r="B50" s="10">
        <f t="shared" si="3"/>
        <v>1389.8</v>
      </c>
      <c r="C50" s="11">
        <v>891</v>
      </c>
      <c r="D50" s="16">
        <v>40.777200000000001</v>
      </c>
      <c r="E50" s="11">
        <v>110.1879</v>
      </c>
      <c r="F50" s="11">
        <v>171.49719999999999</v>
      </c>
      <c r="G50" s="11">
        <v>78.758399999999995</v>
      </c>
      <c r="H50" s="11">
        <v>65.477199999999996</v>
      </c>
      <c r="I50" s="11">
        <v>32.1021</v>
      </c>
    </row>
    <row r="51" spans="1:9">
      <c r="A51" s="11" t="s">
        <v>54</v>
      </c>
      <c r="B51" s="10">
        <f t="shared" si="3"/>
        <v>204.69</v>
      </c>
      <c r="C51" s="11">
        <v>204.69</v>
      </c>
      <c r="D51" s="16"/>
      <c r="E51" s="11"/>
      <c r="F51" s="11"/>
      <c r="G51" s="11"/>
      <c r="H51" s="11"/>
      <c r="I51" s="11"/>
    </row>
    <row r="52" spans="1:9">
      <c r="A52" s="11" t="s">
        <v>55</v>
      </c>
      <c r="B52" s="10">
        <f t="shared" si="3"/>
        <v>5160.8499999999995</v>
      </c>
      <c r="C52" s="11">
        <v>692.49999999999966</v>
      </c>
      <c r="D52" s="16">
        <v>206</v>
      </c>
      <c r="E52" s="11">
        <v>2214</v>
      </c>
      <c r="F52" s="11">
        <v>18.350000000000001</v>
      </c>
      <c r="G52" s="11">
        <v>245</v>
      </c>
      <c r="H52" s="11">
        <v>1501</v>
      </c>
      <c r="I52" s="11">
        <v>284</v>
      </c>
    </row>
    <row r="53" spans="1:9">
      <c r="A53" s="11" t="s">
        <v>83</v>
      </c>
      <c r="B53" s="10">
        <f t="shared" si="3"/>
        <v>4746.3</v>
      </c>
      <c r="C53" s="11">
        <v>4486.3</v>
      </c>
      <c r="D53" s="16">
        <v>160</v>
      </c>
      <c r="E53" s="11">
        <v>0</v>
      </c>
      <c r="F53" s="11">
        <v>0</v>
      </c>
      <c r="G53" s="11">
        <v>0</v>
      </c>
      <c r="H53" s="11">
        <v>0</v>
      </c>
      <c r="I53" s="11">
        <v>100</v>
      </c>
    </row>
    <row r="54" spans="1:9">
      <c r="A54" s="11" t="s">
        <v>77</v>
      </c>
      <c r="B54" s="10">
        <f t="shared" si="3"/>
        <v>88.5</v>
      </c>
      <c r="C54" s="11">
        <f>SUM(C55:C56)</f>
        <v>0</v>
      </c>
      <c r="D54" s="11">
        <f t="shared" ref="D54:I54" si="10">SUM(D55:D56)</f>
        <v>11.6</v>
      </c>
      <c r="E54" s="11">
        <f t="shared" si="10"/>
        <v>38.6</v>
      </c>
      <c r="F54" s="11">
        <f t="shared" si="10"/>
        <v>17.600000000000001</v>
      </c>
      <c r="G54" s="11">
        <f t="shared" si="10"/>
        <v>17.100000000000001</v>
      </c>
      <c r="H54" s="11">
        <f t="shared" si="10"/>
        <v>0</v>
      </c>
      <c r="I54" s="11">
        <f t="shared" si="10"/>
        <v>3.6</v>
      </c>
    </row>
    <row r="55" spans="1:9">
      <c r="A55" s="11" t="s">
        <v>56</v>
      </c>
      <c r="B55" s="10">
        <f t="shared" si="3"/>
        <v>68.099999999999994</v>
      </c>
      <c r="C55" s="11"/>
      <c r="D55" s="16">
        <v>6</v>
      </c>
      <c r="E55" s="11">
        <v>27</v>
      </c>
      <c r="F55" s="11">
        <v>16</v>
      </c>
      <c r="G55" s="11">
        <v>17.100000000000001</v>
      </c>
      <c r="H55" s="11">
        <v>0</v>
      </c>
      <c r="I55" s="11">
        <v>2</v>
      </c>
    </row>
    <row r="56" spans="1:9">
      <c r="A56" s="11" t="s">
        <v>57</v>
      </c>
      <c r="B56" s="10">
        <f t="shared" si="3"/>
        <v>20.400000000000002</v>
      </c>
      <c r="C56" s="11"/>
      <c r="D56" s="16">
        <v>5.6</v>
      </c>
      <c r="E56" s="11">
        <v>11.6</v>
      </c>
      <c r="F56" s="11">
        <v>1.6</v>
      </c>
      <c r="G56" s="11">
        <v>0</v>
      </c>
      <c r="H56" s="11">
        <v>0</v>
      </c>
      <c r="I56" s="11">
        <v>1.6</v>
      </c>
    </row>
    <row r="57" spans="1:9">
      <c r="A57" s="11" t="s">
        <v>78</v>
      </c>
      <c r="B57" s="10">
        <f t="shared" si="3"/>
        <v>22.5</v>
      </c>
      <c r="C57" s="11">
        <f>SUM(C58)</f>
        <v>22.5</v>
      </c>
      <c r="D57" s="11">
        <f t="shared" ref="D57:I57" si="11">SUM(D58)</f>
        <v>0</v>
      </c>
      <c r="E57" s="11">
        <f t="shared" si="11"/>
        <v>0</v>
      </c>
      <c r="F57" s="11">
        <f t="shared" si="11"/>
        <v>0</v>
      </c>
      <c r="G57" s="11">
        <f t="shared" si="11"/>
        <v>0</v>
      </c>
      <c r="H57" s="11">
        <f t="shared" si="11"/>
        <v>0</v>
      </c>
      <c r="I57" s="11">
        <f t="shared" si="11"/>
        <v>0</v>
      </c>
    </row>
    <row r="58" spans="1:9">
      <c r="A58" s="11" t="s">
        <v>58</v>
      </c>
      <c r="B58" s="10">
        <f t="shared" si="3"/>
        <v>22.5</v>
      </c>
      <c r="C58" s="11">
        <v>22.5</v>
      </c>
      <c r="D58" s="16"/>
      <c r="E58" s="11"/>
      <c r="F58" s="11"/>
      <c r="G58" s="11"/>
      <c r="H58" s="11"/>
      <c r="I58" s="11"/>
    </row>
    <row r="59" spans="1:9">
      <c r="A59" s="11" t="s">
        <v>79</v>
      </c>
      <c r="B59" s="10">
        <f t="shared" si="3"/>
        <v>4030.6612500000001</v>
      </c>
      <c r="C59" s="11">
        <f>SUM(C60)</f>
        <v>1030.6612500000001</v>
      </c>
      <c r="D59" s="11">
        <f t="shared" ref="D59:I59" si="12">SUM(D60)</f>
        <v>0</v>
      </c>
      <c r="E59" s="11">
        <f t="shared" si="12"/>
        <v>0</v>
      </c>
      <c r="F59" s="11">
        <f t="shared" si="12"/>
        <v>0</v>
      </c>
      <c r="G59" s="11">
        <f t="shared" si="12"/>
        <v>3000</v>
      </c>
      <c r="H59" s="11">
        <f t="shared" si="12"/>
        <v>0</v>
      </c>
      <c r="I59" s="11">
        <f t="shared" si="12"/>
        <v>0</v>
      </c>
    </row>
    <row r="60" spans="1:9">
      <c r="A60" s="11" t="s">
        <v>59</v>
      </c>
      <c r="B60" s="10">
        <f t="shared" si="3"/>
        <v>4030.6612500000001</v>
      </c>
      <c r="C60" s="11">
        <v>1030.6612500000001</v>
      </c>
      <c r="D60" s="16"/>
      <c r="E60" s="11"/>
      <c r="F60" s="11"/>
      <c r="G60" s="11">
        <v>3000</v>
      </c>
      <c r="H60" s="11"/>
      <c r="I60" s="11"/>
    </row>
    <row r="61" spans="1:9">
      <c r="A61" s="11" t="s">
        <v>80</v>
      </c>
      <c r="B61" s="10">
        <f t="shared" si="3"/>
        <v>110</v>
      </c>
      <c r="C61" s="11">
        <f>SUM(C62)</f>
        <v>110</v>
      </c>
      <c r="D61" s="11">
        <f t="shared" ref="D61:I61" si="13">SUM(D62)</f>
        <v>0</v>
      </c>
      <c r="E61" s="11">
        <f t="shared" si="13"/>
        <v>0</v>
      </c>
      <c r="F61" s="11">
        <f t="shared" si="13"/>
        <v>0</v>
      </c>
      <c r="G61" s="11">
        <f t="shared" si="13"/>
        <v>0</v>
      </c>
      <c r="H61" s="11">
        <f t="shared" si="13"/>
        <v>0</v>
      </c>
      <c r="I61" s="11">
        <f t="shared" si="13"/>
        <v>0</v>
      </c>
    </row>
    <row r="62" spans="1:9">
      <c r="A62" s="11" t="s">
        <v>60</v>
      </c>
      <c r="B62" s="10">
        <f t="shared" si="3"/>
        <v>110</v>
      </c>
      <c r="C62" s="11">
        <v>110</v>
      </c>
      <c r="D62" s="16"/>
      <c r="E62" s="11"/>
      <c r="F62" s="11"/>
      <c r="G62" s="11"/>
      <c r="H62" s="11"/>
      <c r="I62" s="11"/>
    </row>
    <row r="63" spans="1:9">
      <c r="A63" s="11" t="s">
        <v>81</v>
      </c>
      <c r="B63" s="10">
        <f t="shared" si="3"/>
        <v>50</v>
      </c>
      <c r="C63" s="11">
        <f>SUM(C64)</f>
        <v>50</v>
      </c>
      <c r="D63" s="11">
        <f t="shared" ref="D63:I63" si="14">SUM(D64)</f>
        <v>0</v>
      </c>
      <c r="E63" s="11">
        <f t="shared" si="14"/>
        <v>0</v>
      </c>
      <c r="F63" s="11">
        <f t="shared" si="14"/>
        <v>0</v>
      </c>
      <c r="G63" s="11">
        <f t="shared" si="14"/>
        <v>0</v>
      </c>
      <c r="H63" s="11">
        <f t="shared" si="14"/>
        <v>0</v>
      </c>
      <c r="I63" s="11">
        <f t="shared" si="14"/>
        <v>0</v>
      </c>
    </row>
    <row r="64" spans="1:9">
      <c r="A64" s="11" t="s">
        <v>61</v>
      </c>
      <c r="B64" s="10">
        <f t="shared" si="3"/>
        <v>50</v>
      </c>
      <c r="C64" s="11">
        <v>50</v>
      </c>
      <c r="D64" s="16"/>
      <c r="E64" s="11"/>
      <c r="F64" s="11"/>
      <c r="G64" s="11"/>
      <c r="H64" s="11"/>
      <c r="I64" s="11"/>
    </row>
    <row r="65" spans="1:9">
      <c r="A65" s="11" t="s">
        <v>82</v>
      </c>
      <c r="B65" s="10">
        <f t="shared" si="3"/>
        <v>159</v>
      </c>
      <c r="C65" s="11">
        <f>SUM(C66:C67)</f>
        <v>135</v>
      </c>
      <c r="D65" s="11">
        <f t="shared" ref="D65:I65" si="15">SUM(D66:D67)</f>
        <v>5</v>
      </c>
      <c r="E65" s="11">
        <f t="shared" si="15"/>
        <v>5</v>
      </c>
      <c r="F65" s="11">
        <f t="shared" si="15"/>
        <v>5</v>
      </c>
      <c r="G65" s="11">
        <f t="shared" si="15"/>
        <v>5</v>
      </c>
      <c r="H65" s="11">
        <f t="shared" si="15"/>
        <v>2</v>
      </c>
      <c r="I65" s="11">
        <f t="shared" si="15"/>
        <v>2</v>
      </c>
    </row>
    <row r="66" spans="1:9">
      <c r="A66" s="11" t="s">
        <v>62</v>
      </c>
      <c r="B66" s="10">
        <f t="shared" si="3"/>
        <v>24</v>
      </c>
      <c r="C66" s="11">
        <v>0</v>
      </c>
      <c r="D66" s="16">
        <v>5</v>
      </c>
      <c r="E66" s="11">
        <v>5</v>
      </c>
      <c r="F66" s="11">
        <v>5</v>
      </c>
      <c r="G66" s="11">
        <v>5</v>
      </c>
      <c r="H66" s="11">
        <v>2</v>
      </c>
      <c r="I66" s="11">
        <v>2</v>
      </c>
    </row>
    <row r="67" spans="1:9">
      <c r="A67" s="11" t="s">
        <v>63</v>
      </c>
      <c r="B67" s="10">
        <f t="shared" si="3"/>
        <v>135</v>
      </c>
      <c r="C67" s="11">
        <v>135</v>
      </c>
      <c r="D67" s="16"/>
      <c r="E67" s="11"/>
      <c r="F67" s="11"/>
      <c r="G67" s="11"/>
      <c r="H67" s="11"/>
      <c r="I67" s="11"/>
    </row>
    <row r="68" spans="1:9">
      <c r="A68" s="12" t="s">
        <v>64</v>
      </c>
      <c r="B68" s="10">
        <f t="shared" si="3"/>
        <v>2302.54</v>
      </c>
      <c r="C68" s="11">
        <f>SUM(C69,C71,C73,C75)</f>
        <v>2118.54</v>
      </c>
      <c r="D68" s="11">
        <f t="shared" ref="D68:I68" si="16">SUM(D69,D71,D73,D75)</f>
        <v>33</v>
      </c>
      <c r="E68" s="11">
        <f t="shared" si="16"/>
        <v>19</v>
      </c>
      <c r="F68" s="11">
        <f t="shared" si="16"/>
        <v>23</v>
      </c>
      <c r="G68" s="11">
        <f t="shared" si="16"/>
        <v>32</v>
      </c>
      <c r="H68" s="11">
        <f t="shared" si="16"/>
        <v>27</v>
      </c>
      <c r="I68" s="11">
        <f t="shared" si="16"/>
        <v>50</v>
      </c>
    </row>
    <row r="69" spans="1:9">
      <c r="A69" s="11" t="s">
        <v>65</v>
      </c>
      <c r="B69" s="10">
        <f t="shared" si="3"/>
        <v>40</v>
      </c>
      <c r="C69" s="11">
        <f>SUM(C70)</f>
        <v>40</v>
      </c>
      <c r="D69" s="16"/>
      <c r="E69" s="11"/>
      <c r="F69" s="11"/>
      <c r="G69" s="11"/>
      <c r="H69" s="11"/>
      <c r="I69" s="11"/>
    </row>
    <row r="70" spans="1:9">
      <c r="A70" s="11" t="s">
        <v>66</v>
      </c>
      <c r="B70" s="10">
        <f t="shared" si="3"/>
        <v>40</v>
      </c>
      <c r="C70" s="11">
        <v>40</v>
      </c>
      <c r="D70" s="16"/>
      <c r="E70" s="11"/>
      <c r="F70" s="11"/>
      <c r="G70" s="11"/>
      <c r="H70" s="11"/>
      <c r="I70" s="11"/>
    </row>
    <row r="71" spans="1:9">
      <c r="A71" s="11" t="s">
        <v>67</v>
      </c>
      <c r="B71" s="10">
        <f t="shared" si="3"/>
        <v>61.8</v>
      </c>
      <c r="C71" s="11">
        <f>SUM(C72)</f>
        <v>61.8</v>
      </c>
      <c r="D71" s="16"/>
      <c r="E71" s="11"/>
      <c r="F71" s="11"/>
      <c r="G71" s="11"/>
      <c r="H71" s="11"/>
      <c r="I71" s="11"/>
    </row>
    <row r="72" spans="1:9">
      <c r="A72" s="11" t="s">
        <v>84</v>
      </c>
      <c r="B72" s="10">
        <f t="shared" si="3"/>
        <v>61.8</v>
      </c>
      <c r="C72" s="11">
        <v>61.8</v>
      </c>
      <c r="D72" s="16"/>
      <c r="E72" s="11"/>
      <c r="F72" s="11"/>
      <c r="G72" s="11"/>
      <c r="H72" s="11"/>
      <c r="I72" s="11"/>
    </row>
    <row r="73" spans="1:9">
      <c r="A73" s="11" t="s">
        <v>68</v>
      </c>
      <c r="B73" s="10">
        <f t="shared" si="3"/>
        <v>1484</v>
      </c>
      <c r="C73" s="11">
        <f>SUM(C74)</f>
        <v>1484</v>
      </c>
      <c r="D73" s="16"/>
      <c r="E73" s="11"/>
      <c r="F73" s="11"/>
      <c r="G73" s="11"/>
      <c r="H73" s="11"/>
      <c r="I73" s="11"/>
    </row>
    <row r="74" spans="1:9">
      <c r="A74" s="11" t="s">
        <v>69</v>
      </c>
      <c r="B74" s="10">
        <f t="shared" si="3"/>
        <v>1484</v>
      </c>
      <c r="C74" s="11">
        <v>1484</v>
      </c>
      <c r="D74" s="16"/>
      <c r="E74" s="11"/>
      <c r="F74" s="11"/>
      <c r="G74" s="11"/>
      <c r="H74" s="11"/>
      <c r="I74" s="11"/>
    </row>
    <row r="75" spans="1:9">
      <c r="A75" s="11" t="s">
        <v>70</v>
      </c>
      <c r="B75" s="10">
        <f t="shared" si="3"/>
        <v>716.74</v>
      </c>
      <c r="C75" s="11">
        <f>SUM(C76)</f>
        <v>532.74</v>
      </c>
      <c r="D75" s="11">
        <f t="shared" ref="D75:I75" si="17">SUM(D76)</f>
        <v>33</v>
      </c>
      <c r="E75" s="11">
        <f t="shared" si="17"/>
        <v>19</v>
      </c>
      <c r="F75" s="11">
        <f t="shared" si="17"/>
        <v>23</v>
      </c>
      <c r="G75" s="11">
        <f t="shared" si="17"/>
        <v>32</v>
      </c>
      <c r="H75" s="11">
        <f t="shared" si="17"/>
        <v>27</v>
      </c>
      <c r="I75" s="11">
        <f t="shared" si="17"/>
        <v>50</v>
      </c>
    </row>
    <row r="76" spans="1:9">
      <c r="A76" s="11" t="s">
        <v>71</v>
      </c>
      <c r="B76" s="10">
        <f t="shared" ref="B76" si="18">SUM(C76:I76)</f>
        <v>716.74</v>
      </c>
      <c r="C76" s="11">
        <v>532.74</v>
      </c>
      <c r="D76" s="16">
        <v>33</v>
      </c>
      <c r="E76" s="11">
        <v>19</v>
      </c>
      <c r="F76" s="11">
        <v>23</v>
      </c>
      <c r="G76" s="11">
        <v>32</v>
      </c>
      <c r="H76" s="11">
        <v>27</v>
      </c>
      <c r="I76" s="11">
        <v>50</v>
      </c>
    </row>
  </sheetData>
  <mergeCells count="1">
    <mergeCell ref="A2:I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转移支付分项目分地区（十五）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2021-05-25T13:16:20Z</dcterms:modified>
</cp:coreProperties>
</file>