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604" firstSheet="7" activeTab="9"/>
  </bookViews>
  <sheets>
    <sheet name="封面" sheetId="8" r:id="rId1"/>
    <sheet name="目录" sheetId="9" r:id="rId2"/>
    <sheet name="表一" sheetId="12" r:id="rId3"/>
    <sheet name="表二（新）" sheetId="48" r:id="rId4"/>
    <sheet name="表二（旧）" sheetId="52" r:id="rId5"/>
    <sheet name="表三" sheetId="18" r:id="rId6"/>
    <sheet name="表四" sheetId="6" r:id="rId7"/>
    <sheet name="表五" sheetId="5" r:id="rId8"/>
    <sheet name="表六 (1)" sheetId="26" r:id="rId9"/>
    <sheet name="表六（2)" sheetId="23" r:id="rId10"/>
    <sheet name="表七 (1)" sheetId="27" r:id="rId11"/>
    <sheet name="表七(2)" sheetId="24" r:id="rId12"/>
    <sheet name="表八" sheetId="2" r:id="rId13"/>
  </sheets>
  <definedNames>
    <definedName name="_xlnm._FilterDatabase" localSheetId="3" hidden="1">'表二（新）'!$A$1:$E$1315</definedName>
    <definedName name="_xlnm._FilterDatabase" localSheetId="4" hidden="1">'表二（旧）'!$A$1:$E$1315</definedName>
    <definedName name="_xlnm.Print_Area" localSheetId="5">表三!$A$1:$F$98</definedName>
    <definedName name="_xlnm.Print_Titles" localSheetId="12">表八!$1:$5</definedName>
    <definedName name="_xlnm.Print_Titles" localSheetId="8">'表六 (1)'!$A:$A</definedName>
    <definedName name="_xlnm.Print_Titles" localSheetId="9">'表六（2)'!$A:$A</definedName>
    <definedName name="_xlnm.Print_Titles" localSheetId="10">'表七 (1)'!$A:$A</definedName>
    <definedName name="_xlnm.Print_Titles" localSheetId="11">'表七(2)'!$A:$A</definedName>
    <definedName name="_xlnm.Print_Titles" localSheetId="5">表三!$1:$5</definedName>
    <definedName name="_xlnm.Print_Titles" localSheetId="6">表四!$1:$5</definedName>
    <definedName name="_xlnm.Print_Titles" localSheetId="7">表五!$A:$A,表五!$1:$4</definedName>
    <definedName name="_xlnm.Print_Titles" localSheetId="2">表一!$1:$4</definedName>
    <definedName name="地区名称" localSheetId="1">目录!#REF!</definedName>
    <definedName name="地区名称">封面!$B$2:$B$6</definedName>
    <definedName name="_xlnm.Print_Titles" localSheetId="3">'表二（新）'!$1:$4</definedName>
    <definedName name="_xlnm.Print_Titles" localSheetId="4">'表二（旧）'!$1:$5</definedName>
  </definedNames>
  <calcPr calcId="144525" concurrentCalc="0"/>
</workbook>
</file>

<file path=xl/comments1.xml><?xml version="1.0" encoding="utf-8"?>
<comments xmlns="http://schemas.openxmlformats.org/spreadsheetml/2006/main">
  <authors>
    <author>李欢</author>
  </authors>
  <commentList>
    <comment ref="A2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2018.01.01</t>
        </r>
        <r>
          <rPr>
            <sz val="9"/>
            <rFont val="宋体"/>
            <charset val="134"/>
          </rPr>
          <t>实施</t>
        </r>
      </text>
    </comment>
  </commentList>
</comments>
</file>

<file path=xl/comments2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01</t>
        </r>
      </text>
    </comment>
    <comment ref="A1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02</t>
        </r>
      </text>
    </comment>
    <comment ref="A2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03</t>
        </r>
      </text>
    </comment>
    <comment ref="A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04</t>
        </r>
      </text>
    </comment>
    <comment ref="A5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05</t>
        </r>
      </text>
    </comment>
    <comment ref="A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06</t>
        </r>
      </text>
    </comment>
    <comment ref="A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07</t>
        </r>
      </text>
    </comment>
    <comment ref="A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08</t>
        </r>
      </text>
    </comment>
    <comment ref="A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09</t>
        </r>
      </text>
    </comment>
    <comment ref="A9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</t>
        </r>
        <r>
          <rPr>
            <b/>
            <sz val="9"/>
            <rFont val="宋体"/>
            <charset val="134"/>
          </rPr>
          <t>口岸电子执法系统建设与维护</t>
        </r>
      </text>
    </comment>
    <comment ref="A10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10</t>
        </r>
      </text>
    </comment>
    <comment ref="A1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11</t>
        </r>
      </text>
    </comment>
    <comment ref="A1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13</t>
        </r>
      </text>
    </comment>
    <comment ref="A13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14</t>
        </r>
      </text>
    </comment>
    <comment ref="A1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23</t>
        </r>
      </text>
    </comment>
    <comment ref="A1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
25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26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27</t>
        </r>
      </text>
    </comment>
    <comment ref="A1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28</t>
        </r>
      </text>
    </comment>
    <comment ref="A1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29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30</t>
        </r>
      </text>
    </comment>
    <comment ref="A1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31</t>
        </r>
      </text>
    </comment>
    <comment ref="A1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32</t>
        </r>
      </text>
    </comment>
    <comment ref="A2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33</t>
        </r>
      </text>
    </comment>
    <comment ref="A2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34</t>
        </r>
      </text>
    </comment>
    <comment ref="A21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35</t>
        </r>
      </text>
    </comment>
    <comment ref="A22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36</t>
        </r>
      </text>
    </comment>
    <comment ref="A22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37</t>
        </r>
      </text>
    </comment>
    <comment ref="A23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38</t>
        </r>
      </text>
    </comment>
    <comment ref="A2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20199</t>
        </r>
      </text>
    </comment>
    <comment ref="A2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将内卫修改为武装警察部队</t>
        </r>
      </text>
    </comment>
    <comment ref="A27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20402</t>
        </r>
      </text>
    </comment>
    <comment ref="A2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20403</t>
        </r>
      </text>
    </comment>
    <comment ref="A29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20405</t>
        </r>
      </text>
    </comment>
    <comment ref="A30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20406</t>
        </r>
      </text>
    </comment>
    <comment ref="A34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20409</t>
        </r>
      </text>
    </comment>
    <comment ref="A34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20410</t>
        </r>
      </text>
    </comment>
    <comment ref="A3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</t>
        </r>
      </text>
    </comment>
    <comment ref="A3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20501</t>
        </r>
      </text>
    </comment>
    <comment ref="A3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20502</t>
        </r>
      </text>
    </comment>
    <comment ref="A3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20503</t>
        </r>
      </text>
    </comment>
    <comment ref="A3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20504</t>
        </r>
      </text>
    </comment>
    <comment ref="A3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20505</t>
        </r>
      </text>
    </comment>
    <comment ref="A38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20506</t>
        </r>
      </text>
    </comment>
    <comment ref="A3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20507</t>
        </r>
      </text>
    </comment>
    <comment ref="A39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20508</t>
        </r>
      </text>
    </comment>
    <comment ref="A4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20509</t>
        </r>
      </text>
    </comment>
    <comment ref="A4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20599</t>
        </r>
      </text>
    </comment>
    <comment ref="A41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
</t>
        </r>
      </text>
    </comment>
    <comment ref="A41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20601</t>
        </r>
      </text>
    </comment>
    <comment ref="A4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20602</t>
        </r>
      </text>
    </comment>
    <comment ref="A4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20603</t>
        </r>
      </text>
    </comment>
    <comment ref="A43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20604</t>
        </r>
      </text>
    </comment>
    <comment ref="A4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20605</t>
        </r>
      </text>
    </comment>
    <comment ref="A44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20606</t>
        </r>
      </text>
    </comment>
    <comment ref="A44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20607</t>
        </r>
      </text>
    </comment>
    <comment ref="A4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20608</t>
        </r>
      </text>
    </comment>
    <comment ref="A45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20609</t>
        </r>
      </text>
    </comment>
    <comment ref="A46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20699</t>
        </r>
      </text>
    </comment>
    <comment ref="A46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</t>
        </r>
      </text>
    </comment>
    <comment ref="A46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20701</t>
        </r>
      </text>
    </comment>
    <comment ref="A4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20702</t>
        </r>
      </text>
    </comment>
    <comment ref="A49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20703</t>
        </r>
      </text>
    </comment>
    <comment ref="A5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20706</t>
        </r>
      </text>
    </comment>
    <comment ref="A51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20708</t>
        </r>
      </text>
    </comment>
    <comment ref="A51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20799</t>
        </r>
      </text>
    </comment>
    <comment ref="A52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</t>
        </r>
      </text>
    </comment>
    <comment ref="A52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20801</t>
        </r>
      </text>
    </comment>
    <comment ref="A5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20802</t>
        </r>
      </text>
    </comment>
    <comment ref="A5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20804</t>
        </r>
      </text>
    </comment>
    <comment ref="A54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20805</t>
        </r>
      </text>
    </comment>
    <comment ref="A5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20806</t>
        </r>
      </text>
    </comment>
    <comment ref="A5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20807</t>
        </r>
      </text>
    </comment>
    <comment ref="A5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20808</t>
        </r>
      </text>
    </comment>
    <comment ref="A5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20809</t>
        </r>
      </text>
    </comment>
    <comment ref="A5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20810</t>
        </r>
      </text>
    </comment>
    <comment ref="A5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20811</t>
        </r>
      </text>
    </comment>
    <comment ref="A6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20816</t>
        </r>
      </text>
    </comment>
    <comment ref="A60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20819</t>
        </r>
      </text>
    </comment>
    <comment ref="A6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20820</t>
        </r>
      </text>
    </comment>
    <comment ref="A61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20821</t>
        </r>
      </text>
    </comment>
    <comment ref="A61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20824</t>
        </r>
      </text>
    </comment>
    <comment ref="A6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21002</t>
        </r>
      </text>
    </comment>
    <comment ref="A65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21003</t>
        </r>
      </text>
    </comment>
    <comment ref="A6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21004</t>
        </r>
      </text>
    </comment>
    <comment ref="A67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21006</t>
        </r>
      </text>
    </comment>
    <comment ref="A67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21007</t>
        </r>
      </text>
    </comment>
    <comment ref="A6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21011</t>
        </r>
      </text>
    </comment>
    <comment ref="A68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21012</t>
        </r>
      </text>
    </comment>
    <comment ref="A69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21013</t>
        </r>
      </text>
    </comment>
    <comment ref="A69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21014</t>
        </r>
      </text>
    </comment>
    <comment ref="A69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21015</t>
        </r>
      </text>
    </comment>
    <comment ref="A7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</t>
        </r>
      </text>
    </comment>
    <comment ref="A7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21201</t>
        </r>
      </text>
    </comment>
    <comment ref="A8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</t>
        </r>
      </text>
    </comment>
    <comment ref="A80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21301</t>
        </r>
      </text>
    </comment>
    <comment ref="A9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21306</t>
        </r>
      </text>
    </comment>
    <comment ref="A9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21307</t>
        </r>
      </text>
    </comment>
    <comment ref="A9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21308</t>
        </r>
      </text>
    </comment>
    <comment ref="A105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21599</t>
        </r>
      </text>
    </comment>
    <comment ref="A10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216</t>
        </r>
      </text>
    </comment>
    <comment ref="A11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</t>
        </r>
      </text>
    </comment>
    <comment ref="A112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22002</t>
        </r>
      </text>
    </comment>
    <comment ref="A114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22003</t>
        </r>
      </text>
    </comment>
    <comment ref="A11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22005</t>
        </r>
      </text>
    </comment>
    <comment ref="A116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</t>
        </r>
      </text>
    </comment>
    <comment ref="A117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22102</t>
        </r>
      </text>
    </comment>
    <comment ref="A118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22103</t>
        </r>
      </text>
    </comment>
    <comment ref="A11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</t>
        </r>
      </text>
    </comment>
    <comment ref="A11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22201</t>
        </r>
      </text>
    </comment>
    <comment ref="A12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22202</t>
        </r>
      </text>
    </comment>
    <comment ref="A12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22203</t>
        </r>
      </text>
    </comment>
    <comment ref="A122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22204</t>
        </r>
      </text>
    </comment>
    <comment ref="A12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22205</t>
        </r>
      </text>
    </comment>
    <comment ref="A123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22401</t>
        </r>
      </text>
    </comment>
    <comment ref="A12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22402</t>
        </r>
      </text>
    </comment>
    <comment ref="A12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22403</t>
        </r>
      </text>
    </comment>
    <comment ref="A12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22404</t>
        </r>
      </text>
    </comment>
    <comment ref="A12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22405</t>
        </r>
      </text>
    </comment>
    <comment ref="A12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22406</t>
        </r>
      </text>
    </comment>
    <comment ref="A128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22407</t>
        </r>
      </text>
    </comment>
  </commentList>
</comments>
</file>

<file path=xl/sharedStrings.xml><?xml version="1.0" encoding="utf-8"?>
<sst xmlns="http://schemas.openxmlformats.org/spreadsheetml/2006/main" count="3386" uniqueCount="1571">
  <si>
    <t xml:space="preserve"> </t>
  </si>
  <si>
    <t>地区名称</t>
  </si>
  <si>
    <t>北京市</t>
  </si>
  <si>
    <t>2019年地方财政预算表</t>
  </si>
  <si>
    <t>天津市</t>
  </si>
  <si>
    <t>河北省</t>
  </si>
  <si>
    <t>山西省</t>
  </si>
  <si>
    <t>内蒙古自治区</t>
  </si>
  <si>
    <t>目  录</t>
  </si>
  <si>
    <t xml:space="preserve">            表一 2019年一般公共预算收入表</t>
  </si>
  <si>
    <t xml:space="preserve">            表二 2019年一般公共预算支出表</t>
  </si>
  <si>
    <t xml:space="preserve">            表三 2019年一般公共预算收支平衡表</t>
  </si>
  <si>
    <t xml:space="preserve">            表四 2019年一般公共预算支出资金来源情况表</t>
  </si>
  <si>
    <t xml:space="preserve">            表五 2019年一般公共预算支出经济分类情况表</t>
  </si>
  <si>
    <t xml:space="preserve">            表六 2019年地市县一般公共预算收支表</t>
  </si>
  <si>
    <t xml:space="preserve">            表七 2019年省对下一般公共预算转移支付预算表</t>
  </si>
  <si>
    <t xml:space="preserve">            表八 2019政府性基金预算收支表</t>
  </si>
  <si>
    <t xml:space="preserve">            表九 2019年政府性基金预算收支明细表</t>
  </si>
  <si>
    <t xml:space="preserve">            表十 2019年政府性基金调入专项收入预算表</t>
  </si>
  <si>
    <t xml:space="preserve">            表十一 2019年政府性基金预算支出资金来源情况表</t>
  </si>
  <si>
    <t xml:space="preserve">            表十二 2019年国有资本经营预算收支总表</t>
  </si>
  <si>
    <t xml:space="preserve">            表十三 2019年国有资本经营预算收入表</t>
  </si>
  <si>
    <t xml:space="preserve">            表十四 2019年国有资本经营预算支出表</t>
  </si>
  <si>
    <t xml:space="preserve">            表十五 2019年国有资本经营预算补充表</t>
  </si>
  <si>
    <t>表一</t>
  </si>
  <si>
    <t>2019年一般公共预算收入表</t>
  </si>
  <si>
    <t>单位：万元</t>
  </si>
  <si>
    <t>项目</t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</si>
  <si>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</si>
  <si>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</si>
  <si>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</si>
  <si>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</si>
  <si>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</si>
  <si>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</si>
  <si>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</si>
  <si>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</si>
  <si>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</si>
  <si>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</si>
  <si>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</si>
  <si>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</si>
  <si>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</si>
  <si>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</si>
  <si>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</si>
  <si>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</si>
  <si>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</si>
  <si>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</si>
  <si>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</si>
  <si>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</si>
  <si>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</si>
  <si>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</si>
  <si>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</si>
  <si>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</si>
  <si>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</si>
  <si>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</si>
  <si>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</si>
  <si>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</si>
  <si>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</si>
  <si>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</si>
  <si>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表二之一</t>
  </si>
  <si>
    <t>2019年一般公共预算支出表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</si>
  <si>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</si>
  <si>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</si>
  <si>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</si>
  <si>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</si>
  <si>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</si>
  <si>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</si>
  <si>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</si>
  <si>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</si>
  <si>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</si>
  <si>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</si>
  <si>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</si>
  <si>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</si>
  <si>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</si>
  <si>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</si>
  <si>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</si>
  <si>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</si>
  <si>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</si>
  <si>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</si>
  <si>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</si>
  <si>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</si>
  <si>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</si>
  <si>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</si>
  <si>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</si>
  <si>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</si>
  <si>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</si>
  <si>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</si>
  <si>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</si>
  <si>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</si>
  <si>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</si>
  <si>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</si>
  <si>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</si>
  <si>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</si>
  <si>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</si>
  <si>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</si>
  <si>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</si>
  <si>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</si>
  <si>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</si>
  <si>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</si>
  <si>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</si>
  <si>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</si>
  <si>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</si>
  <si>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</si>
  <si>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</si>
  <si>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</si>
  <si>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</si>
  <si>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</si>
  <si>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</si>
  <si>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</si>
  <si>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</si>
  <si>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</si>
  <si>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</si>
  <si>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</si>
  <si>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</si>
  <si>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</si>
  <si>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</si>
  <si>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</si>
  <si>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</si>
  <si>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</si>
  <si>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</si>
  <si>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</si>
  <si>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</si>
  <si>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</si>
  <si>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</si>
  <si>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</si>
  <si>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</si>
  <si>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</si>
  <si>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</si>
  <si>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</si>
  <si>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</si>
  <si>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</si>
  <si>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</si>
  <si>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</si>
  <si>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</si>
  <si>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</si>
  <si>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</si>
  <si>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</si>
  <si>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</si>
  <si>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</si>
  <si>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</si>
  <si>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</si>
  <si>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</si>
  <si>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</si>
  <si>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</si>
  <si>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</si>
  <si>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</si>
  <si>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</si>
  <si>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</si>
  <si>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</si>
  <si>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</si>
  <si>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</si>
  <si>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</si>
  <si>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</si>
  <si>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</si>
  <si>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</si>
  <si>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</si>
  <si>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</si>
  <si>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</si>
  <si>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</si>
  <si>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</si>
  <si>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</si>
  <si>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</si>
  <si>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</si>
  <si>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</si>
  <si>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</si>
  <si>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</si>
  <si>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</si>
  <si>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</si>
  <si>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</si>
  <si>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</si>
  <si>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</si>
  <si>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</si>
  <si>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</si>
  <si>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</si>
  <si>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</si>
  <si>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</si>
  <si>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</si>
  <si>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</si>
  <si>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</si>
  <si>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</si>
  <si>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</si>
  <si>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</si>
  <si>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</si>
  <si>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</si>
  <si>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</si>
  <si>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</si>
  <si>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</si>
  <si>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</si>
  <si>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</si>
  <si>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</si>
  <si>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</si>
  <si>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</si>
  <si>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</si>
  <si>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</si>
  <si>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</si>
  <si>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</si>
  <si>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</si>
  <si>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</si>
  <si>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</si>
  <si>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</si>
  <si>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</si>
  <si>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</si>
  <si>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</si>
  <si>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</si>
  <si>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</si>
  <si>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</si>
  <si>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</si>
  <si>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</si>
  <si>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</si>
  <si>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</si>
  <si>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</si>
  <si>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</si>
  <si>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</si>
  <si>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</si>
  <si>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</si>
  <si>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</si>
  <si>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</si>
  <si>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</si>
  <si>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</si>
  <si>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</si>
  <si>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</si>
  <si>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r>
      <rPr>
        <sz val="11"/>
        <rFont val="宋体"/>
        <charset val="134"/>
      </rPr>
      <t xml:space="preserve">    武装警察</t>
    </r>
    <r>
      <rPr>
        <sz val="11"/>
        <color rgb="FFFF0000"/>
        <rFont val="宋体"/>
        <charset val="134"/>
      </rPr>
      <t>部队</t>
    </r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</si>
  <si>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</si>
  <si>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</si>
  <si>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</si>
  <si>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</si>
  <si>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</si>
  <si>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</si>
  <si>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</si>
  <si>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</si>
  <si>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</si>
  <si>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</si>
  <si>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</si>
  <si>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</si>
  <si>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</si>
  <si>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</si>
  <si>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</si>
  <si>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</si>
  <si>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</si>
  <si>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</si>
  <si>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</si>
  <si>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</si>
  <si>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</si>
  <si>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</si>
  <si>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</si>
  <si>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</si>
  <si>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</si>
  <si>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</si>
  <si>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</si>
  <si>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</si>
  <si>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</si>
  <si>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</si>
  <si>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</si>
  <si>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</si>
  <si>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</si>
  <si>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</si>
  <si>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</si>
  <si>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</si>
  <si>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</si>
  <si>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</si>
  <si>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</si>
  <si>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</si>
  <si>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</si>
  <si>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</si>
  <si>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</si>
  <si>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</si>
  <si>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</si>
  <si>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</si>
  <si>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</si>
  <si>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</si>
  <si>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</si>
  <si>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</si>
  <si>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</si>
  <si>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</si>
  <si>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</si>
  <si>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</si>
  <si>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</si>
  <si>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</si>
  <si>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</si>
  <si>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</si>
  <si>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</si>
  <si>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</si>
  <si>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</si>
  <si>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</si>
  <si>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</si>
  <si>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</si>
  <si>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</si>
  <si>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</si>
  <si>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</si>
  <si>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</si>
  <si>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</si>
  <si>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</si>
  <si>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</si>
  <si>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</si>
  <si>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</si>
  <si>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</si>
  <si>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</si>
  <si>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</si>
  <si>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</si>
  <si>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</si>
  <si>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</si>
  <si>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</si>
  <si>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</si>
  <si>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</si>
  <si>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</si>
  <si>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</si>
  <si>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</si>
  <si>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</si>
  <si>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</si>
  <si>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</si>
  <si>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</si>
  <si>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</si>
  <si>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</si>
  <si>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</si>
  <si>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</si>
  <si>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</si>
  <si>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</si>
  <si>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</si>
  <si>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</si>
  <si>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</si>
  <si>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</si>
  <si>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</si>
  <si>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</si>
  <si>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</si>
  <si>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</si>
  <si>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</si>
  <si>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</si>
  <si>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</si>
  <si>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</si>
  <si>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</si>
  <si>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</si>
  <si>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</si>
  <si>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</si>
  <si>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</si>
  <si>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</si>
  <si>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</si>
  <si>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</si>
  <si>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</si>
  <si>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</si>
  <si>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</si>
  <si>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</si>
  <si>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</si>
  <si>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</si>
  <si>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</si>
  <si>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</si>
  <si>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</si>
  <si>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</si>
  <si>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</si>
  <si>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</si>
  <si>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</si>
  <si>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</si>
  <si>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</si>
  <si>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</si>
  <si>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</si>
  <si>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</si>
  <si>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</si>
  <si>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</si>
  <si>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</si>
  <si>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</si>
  <si>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</si>
  <si>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</si>
  <si>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</si>
  <si>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</si>
  <si>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</si>
  <si>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</si>
  <si>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</si>
  <si>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</si>
  <si>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</si>
  <si>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</si>
  <si>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</si>
  <si>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rPr>
        <sz val="11"/>
        <rFont val="宋体"/>
        <charset val="134"/>
      </rPr>
      <t>七、文化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</si>
  <si>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宋体"/>
        <charset val="134"/>
      </rPr>
      <t xml:space="preserve">    文化</t>
    </r>
    <r>
      <rPr>
        <sz val="11"/>
        <color rgb="FFFF0000"/>
        <rFont val="宋体"/>
        <charset val="134"/>
      </rPr>
      <t>和旅游</t>
    </r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</si>
  <si>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</si>
  <si>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</si>
  <si>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</si>
  <si>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</si>
  <si>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</si>
  <si>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</si>
  <si>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</si>
  <si>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 xml:space="preserve">      文化创作与保护</t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</si>
  <si>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</si>
  <si>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旅游宣传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</si>
  <si>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旅游行业业务管理</t>
    </r>
  </si>
  <si>
    <r>
      <rPr>
        <sz val="11"/>
        <rFont val="宋体"/>
        <charset val="134"/>
      </rPr>
      <t xml:space="preserve">      其他文化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支出</t>
    </r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</si>
  <si>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</si>
  <si>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</si>
  <si>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</si>
  <si>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</si>
  <si>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</si>
  <si>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</si>
  <si>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</si>
  <si>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</si>
  <si>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</si>
  <si>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</si>
  <si>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</si>
  <si>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</si>
  <si>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</si>
  <si>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rPr>
        <sz val="11"/>
        <rFont val="宋体"/>
        <charset val="134"/>
      </rPr>
      <t xml:space="preserve">    新闻出版</t>
    </r>
    <r>
      <rPr>
        <sz val="11"/>
        <color rgb="FFFF0000"/>
        <rFont val="宋体"/>
        <charset val="134"/>
      </rPr>
      <t>电影</t>
    </r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</si>
  <si>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</si>
  <si>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</si>
  <si>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</si>
  <si>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</si>
  <si>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</si>
  <si>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</si>
  <si>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</si>
  <si>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</si>
  <si>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</si>
  <si>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</si>
  <si>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</si>
  <si>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</si>
  <si>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</si>
  <si>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</si>
  <si>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</si>
  <si>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</si>
  <si>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</si>
  <si>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</si>
  <si>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</si>
  <si>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</si>
  <si>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</si>
  <si>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</si>
  <si>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</si>
  <si>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</si>
  <si>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</si>
  <si>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</si>
  <si>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</si>
  <si>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</si>
  <si>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</si>
  <si>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</si>
  <si>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</si>
  <si>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</si>
  <si>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</si>
  <si>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</si>
  <si>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</si>
  <si>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</si>
  <si>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</si>
  <si>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</si>
  <si>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</si>
  <si>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</si>
  <si>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</si>
  <si>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</si>
  <si>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</si>
  <si>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</si>
  <si>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</si>
  <si>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</si>
  <si>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</si>
  <si>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</si>
  <si>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</si>
  <si>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</si>
  <si>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</si>
  <si>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</si>
  <si>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</si>
  <si>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</si>
  <si>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</si>
  <si>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</si>
  <si>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</si>
  <si>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</si>
  <si>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</si>
  <si>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</si>
  <si>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</si>
  <si>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</si>
  <si>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</si>
  <si>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</si>
  <si>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</si>
  <si>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</si>
  <si>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</si>
  <si>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</si>
  <si>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</si>
  <si>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</si>
  <si>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</si>
  <si>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</si>
  <si>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</si>
  <si>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</si>
  <si>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</si>
  <si>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</si>
  <si>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</si>
  <si>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</si>
  <si>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</si>
  <si>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</si>
  <si>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</si>
  <si>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</si>
  <si>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</si>
  <si>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</si>
  <si>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</si>
  <si>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</si>
  <si>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</si>
  <si>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</si>
  <si>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</si>
  <si>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</si>
  <si>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</si>
  <si>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</si>
  <si>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</si>
  <si>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</si>
  <si>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</si>
  <si>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rPr>
        <sz val="11"/>
        <rFont val="宋体"/>
        <charset val="134"/>
      </rPr>
      <t xml:space="preserve">      交强险</t>
    </r>
    <r>
      <rPr>
        <sz val="11"/>
        <color rgb="FFFF000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</si>
  <si>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</si>
  <si>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</si>
  <si>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</si>
  <si>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</si>
  <si>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</si>
  <si>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</si>
  <si>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</si>
  <si>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</si>
  <si>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</si>
  <si>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</si>
  <si>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</si>
  <si>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</si>
  <si>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</si>
  <si>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</si>
  <si>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</si>
  <si>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</si>
  <si>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</si>
  <si>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</si>
  <si>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rPr>
        <sz val="11"/>
        <rFont val="宋体"/>
        <charset val="134"/>
      </rPr>
      <t>九、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</si>
  <si>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</si>
  <si>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</si>
  <si>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</si>
  <si>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</si>
  <si>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</si>
  <si>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</si>
  <si>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</si>
  <si>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</si>
  <si>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</si>
  <si>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</si>
  <si>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</si>
  <si>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</si>
  <si>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</si>
  <si>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</si>
  <si>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</si>
  <si>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</si>
  <si>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</si>
  <si>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</si>
  <si>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</si>
  <si>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</si>
  <si>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</si>
  <si>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</si>
  <si>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</si>
  <si>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</si>
  <si>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</si>
  <si>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</si>
  <si>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</si>
  <si>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</si>
  <si>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</si>
  <si>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</si>
  <si>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</si>
  <si>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</si>
  <si>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</si>
  <si>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</si>
  <si>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</si>
  <si>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</si>
  <si>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</si>
  <si>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</si>
  <si>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</si>
  <si>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</si>
  <si>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</si>
  <si>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</si>
  <si>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</si>
  <si>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</si>
  <si>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</si>
  <si>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</si>
  <si>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</si>
  <si>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</si>
  <si>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</si>
  <si>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</si>
  <si>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</si>
  <si>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</si>
  <si>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</si>
  <si>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</si>
  <si>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</si>
  <si>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</si>
  <si>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</si>
  <si>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</si>
  <si>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</si>
  <si>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</si>
  <si>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</si>
  <si>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</si>
  <si>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</si>
  <si>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</si>
  <si>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</si>
  <si>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 xml:space="preserve">      环境保护法规、规划及标准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</si>
  <si>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</si>
  <si>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</si>
  <si>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</si>
  <si>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</si>
  <si>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</si>
  <si>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</si>
  <si>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</si>
  <si>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</si>
  <si>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</si>
  <si>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</si>
  <si>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</si>
  <si>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</si>
  <si>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</si>
  <si>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</si>
  <si>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</si>
  <si>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</si>
  <si>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</si>
  <si>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</si>
  <si>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</si>
  <si>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</si>
  <si>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</si>
  <si>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</si>
  <si>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</si>
  <si>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</si>
  <si>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</si>
  <si>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</si>
  <si>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</si>
  <si>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</si>
  <si>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</si>
  <si>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</si>
  <si>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</si>
  <si>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</si>
  <si>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</si>
  <si>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</si>
  <si>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</si>
  <si>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</si>
  <si>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</si>
  <si>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</si>
  <si>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</si>
  <si>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</si>
  <si>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</si>
  <si>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</si>
  <si>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</si>
  <si>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</si>
  <si>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</si>
  <si>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</si>
  <si>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</si>
  <si>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</si>
  <si>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</si>
  <si>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</si>
  <si>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</si>
  <si>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</si>
  <si>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</si>
  <si>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</si>
  <si>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</si>
  <si>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</si>
  <si>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</si>
  <si>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</si>
  <si>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</si>
  <si>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</si>
  <si>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</si>
  <si>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</si>
  <si>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</si>
  <si>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</si>
  <si>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</si>
  <si>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</si>
  <si>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</si>
  <si>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工程建设国家标准规范编制与监管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</si>
  <si>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</si>
  <si>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</si>
  <si>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</si>
  <si>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</si>
  <si>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</si>
  <si>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</si>
  <si>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</si>
  <si>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</si>
  <si>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</si>
  <si>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</si>
  <si>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</si>
  <si>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</si>
  <si>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</si>
  <si>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</si>
  <si>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</si>
  <si>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</si>
  <si>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</si>
  <si>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</si>
  <si>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</si>
  <si>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</si>
  <si>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</si>
  <si>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</si>
  <si>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</si>
  <si>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</si>
  <si>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</si>
  <si>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</si>
  <si>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</si>
  <si>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</si>
  <si>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</si>
  <si>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</si>
  <si>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</si>
  <si>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</si>
  <si>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</si>
  <si>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</si>
  <si>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</si>
  <si>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rPr>
        <sz val="11"/>
        <rFont val="宋体"/>
        <charset val="134"/>
      </rPr>
      <t xml:space="preserve">      林业</t>
    </r>
    <r>
      <rPr>
        <sz val="11"/>
        <color rgb="FFFF0000"/>
        <rFont val="宋体"/>
        <charset val="134"/>
      </rPr>
      <t>和草原</t>
    </r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</si>
  <si>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</si>
  <si>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</si>
  <si>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</si>
  <si>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</si>
  <si>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</si>
  <si>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</si>
  <si>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</si>
  <si>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</si>
  <si>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</si>
  <si>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</si>
  <si>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</si>
  <si>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</si>
  <si>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</si>
  <si>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</si>
  <si>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</si>
  <si>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</si>
  <si>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</si>
  <si>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</si>
  <si>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</si>
  <si>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</si>
  <si>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</si>
  <si>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</si>
  <si>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</si>
  <si>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</si>
  <si>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</si>
  <si>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</si>
  <si>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</si>
  <si>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</si>
  <si>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</si>
  <si>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</si>
  <si>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</si>
  <si>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</si>
  <si>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</si>
  <si>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</si>
  <si>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</si>
  <si>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</si>
  <si>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</si>
  <si>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</si>
  <si>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</si>
  <si>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</si>
  <si>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</si>
  <si>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</si>
  <si>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</si>
  <si>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</si>
  <si>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</si>
  <si>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</si>
  <si>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</si>
  <si>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</si>
  <si>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</si>
  <si>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</si>
  <si>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</si>
  <si>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</si>
  <si>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</si>
  <si>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</si>
  <si>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</si>
  <si>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</si>
  <si>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</si>
  <si>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</si>
  <si>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</si>
  <si>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</si>
  <si>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</si>
  <si>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</si>
  <si>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</si>
  <si>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</si>
  <si>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</si>
  <si>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</si>
  <si>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</si>
  <si>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</si>
  <si>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</si>
  <si>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</si>
  <si>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</si>
  <si>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</si>
  <si>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</si>
  <si>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</si>
  <si>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</si>
  <si>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</si>
  <si>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</si>
  <si>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</si>
  <si>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</si>
  <si>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</si>
  <si>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</si>
  <si>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</si>
  <si>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</si>
  <si>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</si>
  <si>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</si>
  <si>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</si>
  <si>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</si>
  <si>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</si>
  <si>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</si>
  <si>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</si>
  <si>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</si>
  <si>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</si>
  <si>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</si>
  <si>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</si>
  <si>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</si>
  <si>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</si>
  <si>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</si>
  <si>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</si>
  <si>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</si>
  <si>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</si>
  <si>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</si>
  <si>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</si>
  <si>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</si>
  <si>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</si>
  <si>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</si>
  <si>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</si>
  <si>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</si>
  <si>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</si>
  <si>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</si>
  <si>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</si>
  <si>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</si>
  <si>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</si>
  <si>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</si>
  <si>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</si>
  <si>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</si>
  <si>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</si>
  <si>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</si>
  <si>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</si>
  <si>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</si>
  <si>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</si>
  <si>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</si>
  <si>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</si>
  <si>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</si>
  <si>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</si>
  <si>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</si>
  <si>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</si>
  <si>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</si>
  <si>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</si>
  <si>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</si>
  <si>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</si>
  <si>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</si>
  <si>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</si>
  <si>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</si>
  <si>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</si>
  <si>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</si>
  <si>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</si>
  <si>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</si>
  <si>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</si>
  <si>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</si>
  <si>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</si>
  <si>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</si>
  <si>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</si>
  <si>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</si>
  <si>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</si>
  <si>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</si>
  <si>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</si>
  <si>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</si>
  <si>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</si>
  <si>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</si>
  <si>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</si>
  <si>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</si>
  <si>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</si>
  <si>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</si>
  <si>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</si>
  <si>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</si>
  <si>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</si>
  <si>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</si>
  <si>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</si>
  <si>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</si>
  <si>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</si>
  <si>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</si>
  <si>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</si>
  <si>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</si>
  <si>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</si>
  <si>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</si>
  <si>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</si>
  <si>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</si>
  <si>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</si>
  <si>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</si>
  <si>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</si>
  <si>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</si>
  <si>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</si>
  <si>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</si>
  <si>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</si>
  <si>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</si>
  <si>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</si>
  <si>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</si>
  <si>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</si>
  <si>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</si>
  <si>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</si>
  <si>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</si>
  <si>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</si>
  <si>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</si>
  <si>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</si>
  <si>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</si>
  <si>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</si>
  <si>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</si>
  <si>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</si>
  <si>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</si>
  <si>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</si>
  <si>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</si>
  <si>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</si>
  <si>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</si>
  <si>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</si>
  <si>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</si>
  <si>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</si>
  <si>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</si>
  <si>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</si>
  <si>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</si>
  <si>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</si>
  <si>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</si>
  <si>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</si>
  <si>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</si>
  <si>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</si>
  <si>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</si>
  <si>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</si>
  <si>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</si>
  <si>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</si>
  <si>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</si>
  <si>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</si>
  <si>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</si>
  <si>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</si>
  <si>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</si>
  <si>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</si>
  <si>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</si>
  <si>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</si>
  <si>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rPr>
        <sz val="11"/>
        <rFont val="宋体"/>
        <charset val="134"/>
      </rPr>
      <t>十八、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</si>
  <si>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</si>
  <si>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</si>
  <si>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 xml:space="preserve">        土地资源调查</t>
  </si>
  <si>
    <t xml:space="preserve">        土地资源利用与保护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</si>
  <si>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</si>
  <si>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</si>
  <si>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资源调查</t>
    </r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</si>
  <si>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</si>
  <si>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</si>
  <si>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</si>
  <si>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</si>
  <si>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</si>
  <si>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</si>
  <si>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</si>
  <si>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rPr>
        <sz val="11"/>
        <rFont val="宋体"/>
        <charset val="134"/>
      </rPr>
      <t xml:space="preserve">        其他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</si>
  <si>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</si>
  <si>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</si>
  <si>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</si>
  <si>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</si>
  <si>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</si>
  <si>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</si>
  <si>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</si>
  <si>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</si>
  <si>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</si>
  <si>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</si>
  <si>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</si>
  <si>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</si>
  <si>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</si>
  <si>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</si>
  <si>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</si>
  <si>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</si>
  <si>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</si>
  <si>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</si>
  <si>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</si>
  <si>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</si>
  <si>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</si>
  <si>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</si>
  <si>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</si>
  <si>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</si>
  <si>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</si>
  <si>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</si>
  <si>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</si>
  <si>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</si>
  <si>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</si>
  <si>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</si>
  <si>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</si>
  <si>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</si>
  <si>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</si>
  <si>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</si>
  <si>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</si>
  <si>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</si>
  <si>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</si>
  <si>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</si>
  <si>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</si>
  <si>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</si>
  <si>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</si>
  <si>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</si>
  <si>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</si>
  <si>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</si>
  <si>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</si>
  <si>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</si>
  <si>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</si>
  <si>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</si>
  <si>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</si>
  <si>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</si>
  <si>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</si>
  <si>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</si>
  <si>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</si>
  <si>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</si>
  <si>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</si>
  <si>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</si>
  <si>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</si>
  <si>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</si>
  <si>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</si>
  <si>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</si>
  <si>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</si>
  <si>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</si>
  <si>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</si>
  <si>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</si>
  <si>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</si>
  <si>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</si>
  <si>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</si>
  <si>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</si>
  <si>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</si>
  <si>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</si>
  <si>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</si>
  <si>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</si>
  <si>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</si>
  <si>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</si>
  <si>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石油储备</t>
    </r>
  </si>
  <si>
    <t xml:space="preserve">        天然铀能源储备</t>
  </si>
  <si>
    <t xml:space="preserve">        煤炭储备</t>
  </si>
  <si>
    <r>
      <rPr>
        <sz val="11"/>
        <rFont val="宋体"/>
        <charset val="134"/>
      </rPr>
      <t xml:space="preserve">        其他能源储备</t>
    </r>
    <r>
      <rPr>
        <sz val="11"/>
        <color rgb="FFFF0000"/>
        <rFont val="宋体"/>
        <charset val="134"/>
      </rPr>
      <t>支出</t>
    </r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</si>
  <si>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</si>
  <si>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</si>
  <si>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</si>
  <si>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</si>
  <si>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</si>
  <si>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</si>
  <si>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</si>
  <si>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</si>
  <si>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</si>
  <si>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</si>
  <si>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</si>
  <si>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</si>
  <si>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</si>
  <si>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</si>
  <si>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</si>
  <si>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</si>
  <si>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</si>
  <si>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</si>
  <si>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</si>
  <si>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</si>
  <si>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</si>
  <si>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</si>
  <si>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</si>
  <si>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</si>
  <si>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</si>
  <si>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</si>
  <si>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</si>
  <si>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</si>
  <si>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</si>
  <si>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</si>
  <si>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</si>
  <si>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</si>
  <si>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</si>
  <si>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</si>
  <si>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</si>
  <si>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</si>
  <si>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</si>
  <si>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</si>
  <si>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</si>
  <si>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</si>
  <si>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</si>
  <si>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</si>
  <si>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</si>
  <si>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</si>
  <si>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</si>
  <si>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</si>
  <si>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</si>
  <si>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</si>
  <si>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</si>
  <si>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</si>
  <si>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</si>
  <si>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</si>
  <si>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</si>
  <si>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</si>
  <si>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</si>
  <si>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</si>
  <si>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</si>
  <si>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</si>
  <si>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</si>
  <si>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</si>
  <si>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</si>
  <si>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</si>
  <si>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</si>
  <si>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</si>
  <si>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二十三、债务还本支出</t>
  </si>
  <si>
    <t xml:space="preserve">      地方政府一般债务还本支出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</si>
  <si>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</si>
  <si>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</si>
  <si>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</si>
  <si>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 xml:space="preserve">        地方政府其他一般债务还本支出</t>
  </si>
  <si>
    <t>二十四、债务付息支出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</si>
  <si>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</si>
  <si>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</si>
  <si>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</si>
  <si>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</si>
  <si>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</si>
  <si>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二十五、债务发行费用支出</t>
  </si>
  <si>
    <t xml:space="preserve">      地方政府一般债务发行费用支出</t>
  </si>
  <si>
    <t>二十六、其他支出</t>
  </si>
  <si>
    <t xml:space="preserve">        年初预留</t>
  </si>
  <si>
    <t xml:space="preserve">        其他支出</t>
  </si>
  <si>
    <t>支出合计</t>
  </si>
  <si>
    <t>表二之二</t>
  </si>
  <si>
    <t>2019年一般公共预算支出表（旧科目）</t>
  </si>
  <si>
    <t xml:space="preserve">      口岸电子执法系统建设与维护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</si>
  <si>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</si>
  <si>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</si>
  <si>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</si>
  <si>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</si>
  <si>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</si>
  <si>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</si>
  <si>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</si>
  <si>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</si>
  <si>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</si>
  <si>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</si>
  <si>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</si>
  <si>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</si>
  <si>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</si>
  <si>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其他质量技术监督与检验检疫事务支出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</si>
  <si>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</si>
  <si>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</si>
  <si>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</si>
  <si>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</si>
  <si>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其他港澳台侨事务支出</t>
  </si>
  <si>
    <t xml:space="preserve">      厂务公开</t>
  </si>
  <si>
    <t xml:space="preserve">      工会疗养休养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</si>
  <si>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</si>
  <si>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</si>
  <si>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</si>
  <si>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</si>
  <si>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</si>
  <si>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</si>
  <si>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</si>
  <si>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</si>
  <si>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</si>
  <si>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</si>
  <si>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</si>
  <si>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</si>
  <si>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</si>
  <si>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</si>
  <si>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</si>
  <si>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</si>
  <si>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</si>
  <si>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</si>
  <si>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</si>
  <si>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</si>
  <si>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</si>
  <si>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</si>
  <si>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</si>
  <si>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</si>
  <si>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</si>
  <si>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</si>
  <si>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</si>
  <si>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</si>
  <si>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</si>
  <si>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</si>
  <si>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司法统一考试</t>
  </si>
  <si>
    <t xml:space="preserve">      专项缉私活动支出</t>
  </si>
  <si>
    <t xml:space="preserve">      缉私情报</t>
  </si>
  <si>
    <t xml:space="preserve">      禁毒及缉毒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</si>
  <si>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</si>
  <si>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</si>
  <si>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</si>
  <si>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</si>
  <si>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</si>
  <si>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</si>
  <si>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</si>
  <si>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</si>
  <si>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>七、文化体育与传媒支出</t>
  </si>
  <si>
    <t xml:space="preserve">    文化</t>
  </si>
  <si>
    <t xml:space="preserve">      文化交流与合作</t>
  </si>
  <si>
    <t xml:space="preserve">      文化市场管理</t>
  </si>
  <si>
    <t xml:space="preserve">      其他文化支出</t>
  </si>
  <si>
    <t xml:space="preserve">    新闻出版广播影视</t>
  </si>
  <si>
    <t xml:space="preserve">      其他新闻出版广播影视支出</t>
  </si>
  <si>
    <t xml:space="preserve">      老龄事务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</si>
  <si>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</si>
  <si>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</si>
  <si>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</si>
  <si>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</si>
  <si>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</si>
  <si>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  交强险营业税补助基金支出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</si>
  <si>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</si>
  <si>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</si>
  <si>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</si>
  <si>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食品和药品监督管理事务</t>
  </si>
  <si>
    <t xml:space="preserve">      食品安全事务</t>
  </si>
  <si>
    <t xml:space="preserve">      其他食品和药品监督管理事务支出</t>
  </si>
  <si>
    <t xml:space="preserve">      财政对新型农村合作医疗基金的补助</t>
  </si>
  <si>
    <t xml:space="preserve">      财政对城镇居民基本医疗保险基金的补助</t>
  </si>
  <si>
    <t xml:space="preserve">    其他医疗卫生与计划生育支出</t>
  </si>
  <si>
    <t xml:space="preserve">      环境保护宣传</t>
  </si>
  <si>
    <t xml:space="preserve">      环境国际合作及履约</t>
  </si>
  <si>
    <t xml:space="preserve">      环境保护行政许可</t>
  </si>
  <si>
    <t xml:space="preserve">      环境监测与信息</t>
  </si>
  <si>
    <t xml:space="preserve">      环境执法监察</t>
  </si>
  <si>
    <t xml:space="preserve">        工程建设标准规范编制与监管</t>
  </si>
  <si>
    <t xml:space="preserve">        国家重点风景区规划与保护</t>
  </si>
  <si>
    <t xml:space="preserve">      林业</t>
  </si>
  <si>
    <t xml:space="preserve">        林业事业机构</t>
  </si>
  <si>
    <t xml:space="preserve">        林业技术推广</t>
  </si>
  <si>
    <t xml:space="preserve">        森林资源监测</t>
  </si>
  <si>
    <t xml:space="preserve">        林业自然保护区</t>
  </si>
  <si>
    <t xml:space="preserve">        林业执法与监督</t>
  </si>
  <si>
    <t xml:space="preserve">        林业检疫检测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</si>
  <si>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</si>
  <si>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</si>
  <si>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</si>
  <si>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</si>
  <si>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林业政策制定与宣传</t>
  </si>
  <si>
    <t xml:space="preserve">        林业资金审计稽查</t>
  </si>
  <si>
    <t xml:space="preserve">        林业贷款贴息</t>
  </si>
  <si>
    <t xml:space="preserve">        林业防灾减灾</t>
  </si>
  <si>
    <t xml:space="preserve">        砂石资源费支出</t>
  </si>
  <si>
    <t xml:space="preserve">        大豆目标价格补贴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</si>
  <si>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</si>
  <si>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</si>
  <si>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</si>
  <si>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</si>
  <si>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</si>
  <si>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  建设项目贷款贴息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</si>
  <si>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</si>
  <si>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</si>
  <si>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</si>
  <si>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</si>
  <si>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  商业银行贷款贴息</t>
  </si>
  <si>
    <t>十八、国土海洋气象等支出</t>
  </si>
  <si>
    <t xml:space="preserve">      国土资源事务</t>
  </si>
  <si>
    <t xml:space="preserve">        国土资源规划及管理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</si>
  <si>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</si>
  <si>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</si>
  <si>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</si>
  <si>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地质灾害防治</t>
  </si>
  <si>
    <t xml:space="preserve">        其他国土资源事务支出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</si>
  <si>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</si>
  <si>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</si>
  <si>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</si>
  <si>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</si>
  <si>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</si>
  <si>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</si>
  <si>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</si>
  <si>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</si>
  <si>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</si>
  <si>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</si>
  <si>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其他国土海洋气象等支出</t>
  </si>
  <si>
    <t xml:space="preserve">        石油储备支出</t>
  </si>
  <si>
    <t xml:space="preserve">        其他能源储备</t>
  </si>
  <si>
    <t>二十一、预备费</t>
  </si>
  <si>
    <t>二十二、债务付息支出</t>
  </si>
  <si>
    <t>二十三、债务发行费用支出</t>
  </si>
  <si>
    <t>二十四、其他支出</t>
  </si>
  <si>
    <t>表三</t>
  </si>
  <si>
    <t>2019年一般公共预算收支平衡表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</si>
  <si>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</si>
  <si>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</si>
  <si>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</si>
  <si>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</si>
  <si>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</si>
  <si>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</si>
  <si>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</si>
  <si>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</si>
  <si>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</si>
  <si>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</si>
  <si>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</si>
  <si>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</si>
  <si>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</si>
  <si>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</si>
  <si>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</si>
  <si>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</si>
  <si>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</si>
  <si>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</si>
  <si>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</si>
  <si>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</si>
  <si>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</si>
  <si>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</si>
  <si>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</si>
  <si>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</si>
  <si>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</si>
  <si>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</si>
  <si>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</si>
  <si>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</si>
  <si>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</si>
  <si>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r>
      <rPr>
        <sz val="11"/>
        <rFont val="宋体"/>
        <charset val="134"/>
      </rPr>
      <t xml:space="preserve">      城乡居民</t>
    </r>
    <r>
      <rPr>
        <sz val="11"/>
        <color rgb="FFFF0000"/>
        <rFont val="宋体"/>
        <charset val="134"/>
      </rPr>
      <t>基本</t>
    </r>
    <r>
      <rPr>
        <sz val="11"/>
        <rFont val="宋体"/>
        <charset val="134"/>
      </rPr>
      <t>医疗保险转移支付收入</t>
    </r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</si>
  <si>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</si>
  <si>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</si>
  <si>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</si>
  <si>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</si>
  <si>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</si>
  <si>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</si>
  <si>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r>
      <rPr>
        <sz val="11"/>
        <rFont val="宋体"/>
        <charset val="134"/>
      </rPr>
      <t xml:space="preserve">      边</t>
    </r>
    <r>
      <rPr>
        <sz val="11"/>
        <color rgb="FFFF0000"/>
        <rFont val="宋体"/>
        <charset val="134"/>
      </rPr>
      <t>境</t>
    </r>
    <r>
      <rPr>
        <sz val="11"/>
        <rFont val="宋体"/>
        <charset val="134"/>
      </rPr>
      <t>地区转移支付收入</t>
    </r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</si>
  <si>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</si>
  <si>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</si>
  <si>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</si>
  <si>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</si>
  <si>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</si>
  <si>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</si>
  <si>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</si>
  <si>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</si>
  <si>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</si>
  <si>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</si>
  <si>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</si>
  <si>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</si>
  <si>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</si>
  <si>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</si>
  <si>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</si>
  <si>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</si>
  <si>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</si>
  <si>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</si>
  <si>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</si>
  <si>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</si>
  <si>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</si>
  <si>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</si>
  <si>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</si>
  <si>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</si>
  <si>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</si>
  <si>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</si>
  <si>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</si>
  <si>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</t>
    </r>
  </si>
  <si>
    <t xml:space="preserve">      社会保障和就业</t>
  </si>
  <si>
    <r>
      <rPr>
        <sz val="11"/>
        <rFont val="宋体"/>
        <charset val="134"/>
      </rPr>
      <t xml:space="preserve">  </t>
    </r>
    <r>
      <rPr>
        <sz val="11"/>
        <color rgb="FFFF0000"/>
        <rFont val="宋体"/>
        <charset val="134"/>
      </rPr>
      <t xml:space="preserve">    卫生健康</t>
    </r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</si>
  <si>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</si>
  <si>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</si>
  <si>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</si>
  <si>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</si>
  <si>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</si>
  <si>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</t>
    </r>
  </si>
  <si>
    <t xml:space="preserve">      粮油物资储备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</si>
  <si>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</si>
  <si>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</si>
  <si>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</si>
  <si>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</si>
  <si>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从政府性基金预算调入</t>
    </r>
  </si>
  <si>
    <t xml:space="preserve">  年终结余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</si>
  <si>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从国有资本经营预算调入</t>
    </r>
  </si>
  <si>
    <t xml:space="preserve">  地方政府一般债务还本支出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</si>
  <si>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</si>
  <si>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</si>
  <si>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</si>
  <si>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</si>
  <si>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</si>
  <si>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</si>
  <si>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</si>
  <si>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</si>
  <si>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</si>
  <si>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</si>
  <si>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支出总计</t>
  </si>
  <si>
    <t>表四</t>
  </si>
  <si>
    <t>2019年一般公共预算支出资金来源情况表</t>
  </si>
  <si>
    <t>合计</t>
  </si>
  <si>
    <t>财力安排</t>
  </si>
  <si>
    <t>专项转移支付收入安排</t>
  </si>
  <si>
    <t>动用上年结余安排</t>
  </si>
  <si>
    <t>调入资金</t>
  </si>
  <si>
    <t>政府债务资金</t>
  </si>
  <si>
    <t>其他资金</t>
  </si>
  <si>
    <r>
      <rPr>
        <sz val="11"/>
        <rFont val="宋体"/>
        <charset val="134"/>
      </rPr>
      <t xml:space="preserve">   </t>
    </r>
    <r>
      <rPr>
        <sz val="11"/>
        <color rgb="FFFF0000"/>
        <rFont val="宋体"/>
        <charset val="134"/>
      </rPr>
      <t xml:space="preserve"> 港澳台事务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</si>
  <si>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color rgb="FFFF0000"/>
        <rFont val="宋体"/>
        <charset val="134"/>
      </rPr>
      <t>医疗保障管理事务</t>
    </r>
  </si>
  <si>
    <t xml:space="preserve">    行政运行</t>
  </si>
  <si>
    <t xml:space="preserve">    老龄卫生健康事务</t>
  </si>
  <si>
    <r>
      <rPr>
        <sz val="11"/>
        <rFont val="宋体"/>
        <charset val="134"/>
      </rPr>
      <t xml:space="preserve">    其他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</si>
  <si>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事务</t>
    </r>
  </si>
  <si>
    <t xml:space="preserve">      应急管理事务</t>
  </si>
  <si>
    <t xml:space="preserve">      消防事务</t>
  </si>
  <si>
    <t xml:space="preserve">      森林消防事务</t>
  </si>
  <si>
    <t xml:space="preserve">      煤矿安全</t>
  </si>
  <si>
    <t xml:space="preserve">      自然灾害防治</t>
  </si>
  <si>
    <t xml:space="preserve">      自然灾害救灾及恢复重建支出</t>
  </si>
  <si>
    <t xml:space="preserve">      其他灾害防治及应急管理支出</t>
  </si>
  <si>
    <t xml:space="preserve">      年初预留</t>
  </si>
  <si>
    <t>表五</t>
  </si>
  <si>
    <t>2019年政府预算支出经济分类情况表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</si>
  <si>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</si>
  <si>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</si>
  <si>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</si>
  <si>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</si>
  <si>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</si>
  <si>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</si>
  <si>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</si>
  <si>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</si>
  <si>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</si>
  <si>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</si>
  <si>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</si>
  <si>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</si>
  <si>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</si>
  <si>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预备费及预留</t>
  </si>
  <si>
    <t>其他支出</t>
  </si>
  <si>
    <t>一、一般公共服务支出</t>
  </si>
  <si>
    <t>表六之一</t>
  </si>
  <si>
    <t>2019年地市县一般公共预算收支表</t>
  </si>
  <si>
    <t>2016年分地市县公共财政收支预算表</t>
  </si>
  <si>
    <t>地    区</t>
  </si>
  <si>
    <t>收       入</t>
  </si>
  <si>
    <t>税　　　　收　　　　收　　　　入</t>
  </si>
  <si>
    <t>非  税  收  入</t>
  </si>
  <si>
    <t>小计</t>
  </si>
  <si>
    <t>增值税</t>
  </si>
  <si>
    <t>企业
所得税</t>
  </si>
  <si>
    <t>企业
所得税退税</t>
  </si>
  <si>
    <t>个人
所得税</t>
  </si>
  <si>
    <t>资源税</t>
  </si>
  <si>
    <t>城市维护
建设税</t>
  </si>
  <si>
    <t>房产税</t>
  </si>
  <si>
    <t>印花税</t>
  </si>
  <si>
    <t>城镇土地使用税</t>
  </si>
  <si>
    <t>土地增值税</t>
  </si>
  <si>
    <t>车船税</t>
  </si>
  <si>
    <t>耕地
占用税</t>
  </si>
  <si>
    <t>契税</t>
  </si>
  <si>
    <t>烟叶税</t>
  </si>
  <si>
    <t>环境保护税</t>
  </si>
  <si>
    <t>其他各项税收收入</t>
  </si>
  <si>
    <t>专项
收入</t>
  </si>
  <si>
    <t>行政事
业性收
费收入</t>
  </si>
  <si>
    <t>罚没
收入</t>
  </si>
  <si>
    <t>国有资本经营收入</t>
  </si>
  <si>
    <t>国有资源
（资产）有
偿使用收入</t>
  </si>
  <si>
    <t>捐赠
收入</t>
  </si>
  <si>
    <t>政府住房基金收入</t>
  </si>
  <si>
    <t>其他
收入</t>
  </si>
  <si>
    <t>梁子湖区</t>
  </si>
  <si>
    <t>表六之二</t>
  </si>
  <si>
    <t>支            出</t>
  </si>
  <si>
    <t>支出
合计</t>
  </si>
  <si>
    <t>一般公共服务</t>
  </si>
  <si>
    <t>外交</t>
  </si>
  <si>
    <t>国防</t>
  </si>
  <si>
    <t>公共
安全</t>
  </si>
  <si>
    <t>教育</t>
  </si>
  <si>
    <t>科学
技术</t>
  </si>
  <si>
    <r>
      <rPr>
        <sz val="10"/>
        <rFont val="宋体"/>
        <charset val="134"/>
      </rPr>
      <t>文化</t>
    </r>
    <r>
      <rPr>
        <sz val="10"/>
        <color rgb="FFFF0000"/>
        <rFont val="宋体"/>
        <charset val="134"/>
      </rPr>
      <t>旅游</t>
    </r>
    <r>
      <rPr>
        <sz val="10"/>
        <rFont val="宋体"/>
        <charset val="134"/>
      </rPr>
      <t>体育与传媒</t>
    </r>
  </si>
  <si>
    <t>社会保障和就业</t>
  </si>
  <si>
    <t>卫生健康</t>
  </si>
  <si>
    <t>节能环保</t>
  </si>
  <si>
    <t>城乡社区</t>
  </si>
  <si>
    <t>农林水</t>
  </si>
  <si>
    <t>交通
运输</t>
  </si>
  <si>
    <t>资源勘探信息等</t>
  </si>
  <si>
    <t>商业服务业等</t>
  </si>
  <si>
    <t>金融</t>
  </si>
  <si>
    <t>援助其他地区支出</t>
  </si>
  <si>
    <r>
      <rPr>
        <sz val="10"/>
        <color rgb="FFFF0000"/>
        <rFont val="宋体"/>
        <charset val="134"/>
      </rPr>
      <t>自然资源</t>
    </r>
    <r>
      <rPr>
        <sz val="10"/>
        <rFont val="宋体"/>
        <charset val="134"/>
      </rPr>
      <t>海洋气象等</t>
    </r>
  </si>
  <si>
    <t>住房保障支出</t>
  </si>
  <si>
    <t>粮油物资储备</t>
  </si>
  <si>
    <t>灾害防治及应急管理</t>
  </si>
  <si>
    <t>债务付息支出</t>
  </si>
  <si>
    <t>债务发行费用支出</t>
  </si>
  <si>
    <t>其他
支出</t>
  </si>
  <si>
    <t>二、外交</t>
  </si>
  <si>
    <t>三、国防</t>
  </si>
  <si>
    <t>五、教育</t>
  </si>
  <si>
    <t>六、科学技术</t>
  </si>
  <si>
    <t>七、文化体育与传媒</t>
  </si>
  <si>
    <t>八、社会保障和就业</t>
  </si>
  <si>
    <t>九、医疗卫生</t>
  </si>
  <si>
    <t>十、环境保护</t>
  </si>
  <si>
    <t>十一、城乡社区事务</t>
  </si>
  <si>
    <t>十二、农林水事务</t>
  </si>
  <si>
    <t>十三、交通运输</t>
  </si>
  <si>
    <t>十四、资源勘探电力信息等事务</t>
  </si>
  <si>
    <t>十五、商业服务业等事务</t>
  </si>
  <si>
    <t>十六、金融监管等事务支出</t>
  </si>
  <si>
    <t>十八、国土资源气象等事务</t>
  </si>
  <si>
    <t>二十、粮油物资储备管理事务</t>
  </si>
  <si>
    <t>二十一、国债还本付息支出</t>
  </si>
  <si>
    <t>二十二、其他支出</t>
  </si>
  <si>
    <t>表七之一</t>
  </si>
  <si>
    <t>2019年省对下一般公共预算转移支付预算表</t>
  </si>
  <si>
    <t>转移支付合计</t>
  </si>
  <si>
    <t>一          般              性                 转               移                 支            付</t>
  </si>
  <si>
    <t>一般性转移支付小计</t>
  </si>
  <si>
    <t>体制
补助</t>
  </si>
  <si>
    <t>均衡
性转
移支
付</t>
  </si>
  <si>
    <t>县级基本财力保障机制奖补资金</t>
  </si>
  <si>
    <t>结算
补助</t>
  </si>
  <si>
    <t>资源枯竭型城市转移支付补助</t>
  </si>
  <si>
    <t>企事业单位划转补助</t>
  </si>
  <si>
    <t>成品油税费改革转移支付补助</t>
  </si>
  <si>
    <t>基层公检法司转移支付</t>
  </si>
  <si>
    <t>城乡义务教育转移支付</t>
  </si>
  <si>
    <t>基本养老金转移支付</t>
  </si>
  <si>
    <t>城乡居民医疗保险转移支付</t>
  </si>
  <si>
    <t>农村综合改革转移支付</t>
  </si>
  <si>
    <t>产粮（油）大县奖励资金</t>
  </si>
  <si>
    <t>重点生态功能区转移支付</t>
  </si>
  <si>
    <t>固定数额补助</t>
  </si>
  <si>
    <t>革命老区转移支付</t>
  </si>
  <si>
    <t>民族地区转移支付</t>
  </si>
  <si>
    <r>
      <rPr>
        <sz val="12"/>
        <color rgb="FFFF0000"/>
        <rFont val="宋体"/>
        <charset val="134"/>
      </rPr>
      <t>边境</t>
    </r>
    <r>
      <rPr>
        <sz val="12"/>
        <rFont val="宋体"/>
        <charset val="134"/>
      </rPr>
      <t>地区转移支付</t>
    </r>
  </si>
  <si>
    <t>贫困地区转移支付</t>
  </si>
  <si>
    <t>其他一般性转移支付</t>
  </si>
  <si>
    <t xml:space="preserve">      一般公共服务共同财政事权转移支付</t>
  </si>
  <si>
    <t xml:space="preserve">      外交共同财政事权转移支付</t>
  </si>
  <si>
    <t xml:space="preserve">      国防共同财政事权转移支付</t>
  </si>
  <si>
    <t xml:space="preserve">      公共安全共同财政事权转移支付</t>
  </si>
  <si>
    <t xml:space="preserve">      教育共同财政事权转移支付</t>
  </si>
  <si>
    <t xml:space="preserve">      科学技术共同财政事权转移支付</t>
  </si>
  <si>
    <t xml:space="preserve">      文化旅游体育与传媒共同财政事权转移支付</t>
  </si>
  <si>
    <t xml:space="preserve">      社会保障和就业共同财政事权转移支付</t>
  </si>
  <si>
    <t xml:space="preserve">      卫生健康共同财政事权转移支付</t>
  </si>
  <si>
    <t xml:space="preserve">      节能环保共同财政事权转移支付</t>
  </si>
  <si>
    <t xml:space="preserve">      城乡社区共同财政事权转移支付</t>
  </si>
  <si>
    <t xml:space="preserve">      农林水共同财政事权转移支付</t>
  </si>
  <si>
    <t xml:space="preserve">      交通运输共同财政事权转移支付</t>
  </si>
  <si>
    <t xml:space="preserve">      资源勘探信息等共同财政事权转移支付</t>
  </si>
  <si>
    <t xml:space="preserve">      商业服务业等共同财政事权转移支付</t>
  </si>
  <si>
    <t xml:space="preserve">      金融共同财政事权转移支付</t>
  </si>
  <si>
    <t xml:space="preserve">      自然资源海洋气象等共同财政事权转移支付</t>
  </si>
  <si>
    <t xml:space="preserve">      住房保障共同财政事权转移支付</t>
  </si>
  <si>
    <t xml:space="preserve">      粮油物资储备共同财政事权转移支付</t>
  </si>
  <si>
    <t>表七之二</t>
  </si>
  <si>
    <r>
      <rPr>
        <sz val="9"/>
        <rFont val="宋体"/>
        <charset val="134"/>
      </rPr>
      <t xml:space="preserve">专                   项                 </t>
    </r>
    <r>
      <rPr>
        <sz val="9"/>
        <rFont val="宋体"/>
        <charset val="134"/>
      </rPr>
      <t>转</t>
    </r>
    <r>
      <rPr>
        <sz val="9"/>
        <rFont val="宋体"/>
        <charset val="134"/>
      </rPr>
      <t xml:space="preserve">               </t>
    </r>
    <r>
      <rPr>
        <sz val="9"/>
        <rFont val="宋体"/>
        <charset val="134"/>
      </rPr>
      <t>移</t>
    </r>
    <r>
      <rPr>
        <sz val="9"/>
        <rFont val="宋体"/>
        <charset val="134"/>
      </rPr>
      <t xml:space="preserve">                 </t>
    </r>
    <r>
      <rPr>
        <sz val="9"/>
        <rFont val="宋体"/>
        <charset val="134"/>
      </rPr>
      <t>支</t>
    </r>
    <r>
      <rPr>
        <sz val="9"/>
        <rFont val="宋体"/>
        <charset val="134"/>
      </rPr>
      <t xml:space="preserve">            </t>
    </r>
    <r>
      <rPr>
        <sz val="9"/>
        <rFont val="宋体"/>
        <charset val="134"/>
      </rPr>
      <t>付</t>
    </r>
  </si>
  <si>
    <t>专项转移支付小计</t>
  </si>
  <si>
    <r>
      <rPr>
        <sz val="9"/>
        <rFont val="宋体"/>
        <charset val="134"/>
      </rPr>
      <t>文化</t>
    </r>
    <r>
      <rPr>
        <sz val="9"/>
        <color rgb="FFFF0000"/>
        <rFont val="宋体"/>
        <charset val="134"/>
      </rPr>
      <t>旅游</t>
    </r>
    <r>
      <rPr>
        <sz val="9"/>
        <rFont val="宋体"/>
        <charset val="134"/>
      </rPr>
      <t>体育与传媒</t>
    </r>
  </si>
  <si>
    <t>卫生
健康</t>
  </si>
  <si>
    <t>节能
环保</t>
  </si>
  <si>
    <t>城乡
社区</t>
  </si>
  <si>
    <t>自然资源海洋气象</t>
  </si>
  <si>
    <t>住房
保障</t>
  </si>
  <si>
    <t>其他专项转移支付</t>
  </si>
  <si>
    <t>表八之一</t>
  </si>
  <si>
    <t>2019年政府性基金预算收支表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</si>
  <si>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</si>
  <si>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</si>
  <si>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t>一、农网还贷资金收入</t>
  </si>
  <si>
    <r>
      <rPr>
        <sz val="11"/>
        <rFont val="宋体"/>
        <charset val="134"/>
      </rPr>
      <t>一、文化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</si>
  <si>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t>二、海南省高等级公路车辆通行附加费收入</t>
  </si>
  <si>
    <r>
      <rPr>
        <sz val="11"/>
        <rFont val="宋体"/>
        <charset val="134"/>
      </rPr>
      <t xml:space="preserve">   </t>
    </r>
    <r>
      <rPr>
        <sz val="11"/>
        <color rgb="FFFF0000"/>
        <rFont val="宋体"/>
        <charset val="134"/>
      </rPr>
      <t>国家电影事业发展专项资金安排的支出</t>
    </r>
  </si>
  <si>
    <t>三、港口建设费收入</t>
  </si>
  <si>
    <r>
      <rPr>
        <sz val="11"/>
        <rFont val="宋体"/>
        <charset val="134"/>
      </rPr>
      <t xml:space="preserve">  </t>
    </r>
    <r>
      <rPr>
        <sz val="11"/>
        <color rgb="FFFF0000"/>
        <rFont val="宋体"/>
        <charset val="134"/>
      </rPr>
      <t xml:space="preserve"> 旅游发展基金支出</t>
    </r>
  </si>
  <si>
    <t>四、国家电影事业发展专项资金收入</t>
  </si>
  <si>
    <t xml:space="preserve">   国家电影事业发展专项资金对应专项债务收入安排的支出</t>
  </si>
  <si>
    <t>五、国有土地收益基金收入</t>
  </si>
  <si>
    <t>二、社会保障和就业支出</t>
  </si>
  <si>
    <t>六、农业土地开发资金收入</t>
  </si>
  <si>
    <t xml:space="preserve">    大中型水库移民后期扶持基金支出</t>
  </si>
  <si>
    <t>七、国有土地使用权出让收入</t>
  </si>
  <si>
    <t xml:space="preserve">    小型水库移民扶助基金安排的支出</t>
  </si>
  <si>
    <t>八、大中型水库库区基金收入</t>
  </si>
  <si>
    <t xml:space="preserve">    小型水库移民扶助基金对应专项债务收入安排的支出</t>
  </si>
  <si>
    <t>九、彩票公益金收入</t>
  </si>
  <si>
    <t>三、节能环保支出</t>
  </si>
  <si>
    <t>十、城市基础设施配套费收入</t>
  </si>
  <si>
    <t xml:space="preserve">    可再生能源电价附加收入安排的支出</t>
  </si>
  <si>
    <t>十一、小型水库移民扶助基金收入</t>
  </si>
  <si>
    <t xml:space="preserve">    废弃电器电子产品处理基金支出</t>
  </si>
  <si>
    <t>十二、国家重大水利工程建设基金收入</t>
  </si>
  <si>
    <t>四、城乡社区支出</t>
  </si>
  <si>
    <t>十三、车辆通行费</t>
  </si>
  <si>
    <t xml:space="preserve">    国有土地使用权出让收入及对应专项债务收入安排的支出</t>
  </si>
  <si>
    <t>十四、污水处理费收入</t>
  </si>
  <si>
    <t xml:space="preserve">    国有土地收益基金及对应专项债务收入安排的支出</t>
  </si>
  <si>
    <t>十五、彩票发行机构和彩票销售机构的业务费用</t>
  </si>
  <si>
    <r>
      <rPr>
        <sz val="11"/>
        <rFont val="宋体"/>
        <charset val="134"/>
      </rPr>
      <t xml:space="preserve">    </t>
    </r>
    <r>
      <rPr>
        <sz val="11"/>
        <color rgb="FFFF0000"/>
        <rFont val="宋体"/>
        <charset val="134"/>
      </rPr>
      <t>农业土地开发资金安排的支出</t>
    </r>
  </si>
  <si>
    <t>十六、其他政府性基金收入</t>
  </si>
  <si>
    <t xml:space="preserve">    城市基础设施配套费安排的支出</t>
  </si>
  <si>
    <t>十七、专项债券对应项目专项收入</t>
  </si>
  <si>
    <r>
      <rPr>
        <sz val="11"/>
        <rFont val="宋体"/>
        <charset val="134"/>
      </rPr>
      <t xml:space="preserve">    </t>
    </r>
    <r>
      <rPr>
        <sz val="11"/>
        <color rgb="FFFF0000"/>
        <rFont val="宋体"/>
        <charset val="134"/>
      </rPr>
      <t>污水处理费收入安排的支出</t>
    </r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</si>
  <si>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</si>
  <si>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</si>
  <si>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</si>
  <si>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</si>
  <si>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</si>
  <si>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</si>
  <si>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</si>
  <si>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</si>
  <si>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</si>
  <si>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</si>
  <si>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</si>
  <si>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</si>
  <si>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</si>
  <si>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</si>
  <si>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</si>
  <si>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</si>
  <si>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</si>
  <si>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</si>
  <si>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</si>
  <si>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</si>
  <si>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</si>
  <si>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</si>
  <si>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</si>
  <si>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</si>
  <si>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</si>
  <si>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</si>
  <si>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</si>
  <si>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十、债务付息支出</t>
  </si>
  <si>
    <t>十一、债务发行费用支出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</si>
  <si>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</si>
  <si>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</si>
  <si>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</si>
  <si>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</si>
  <si>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</si>
  <si>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</si>
  <si>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调出资金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</si>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</sst>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</numFmts>
  <fonts count="52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b/>
      <sz val="16"/>
      <color rgb="FFFF0000"/>
      <name val="黑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b/>
      <sz val="24"/>
      <name val="黑体"/>
      <charset val="134"/>
    </font>
    <font>
      <sz val="18"/>
      <name val="黑体"/>
      <charset val="134"/>
    </font>
    <font>
      <sz val="16"/>
      <name val="楷体_GB2312"/>
      <charset val="134"/>
    </font>
    <font>
      <sz val="48"/>
      <name val="黑体"/>
      <charset val="134"/>
    </font>
    <font>
      <sz val="22"/>
      <name val="楷体_GB2312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28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5" borderId="11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3" borderId="10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4" fillId="23" borderId="14" applyNumberFormat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46" fillId="26" borderId="17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35" fillId="2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2" fillId="0" borderId="0"/>
    <xf numFmtId="0" fontId="33" fillId="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68">
    <xf numFmtId="0" fontId="0" fillId="0" borderId="0" xfId="0"/>
    <xf numFmtId="0" fontId="0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 applyProtection="1">
      <alignment vertical="center"/>
    </xf>
    <xf numFmtId="0" fontId="6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 applyProtection="1">
      <alignment horizontal="left" vertical="center"/>
    </xf>
    <xf numFmtId="3" fontId="8" fillId="2" borderId="4" xfId="0" applyNumberFormat="1" applyFont="1" applyFill="1" applyBorder="1" applyAlignment="1" applyProtection="1">
      <alignment vertical="center"/>
    </xf>
    <xf numFmtId="3" fontId="9" fillId="2" borderId="4" xfId="0" applyNumberFormat="1" applyFont="1" applyFill="1" applyBorder="1" applyAlignment="1" applyProtection="1">
      <alignment horizontal="left" vertical="center"/>
    </xf>
    <xf numFmtId="3" fontId="6" fillId="0" borderId="4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3" fontId="9" fillId="2" borderId="4" xfId="0" applyNumberFormat="1" applyFont="1" applyFill="1" applyBorder="1" applyAlignment="1" applyProtection="1">
      <alignment vertical="center"/>
    </xf>
    <xf numFmtId="3" fontId="9" fillId="0" borderId="4" xfId="0" applyNumberFormat="1" applyFont="1" applyFill="1" applyBorder="1" applyAlignment="1" applyProtection="1">
      <alignment vertical="center"/>
    </xf>
    <xf numFmtId="0" fontId="0" fillId="0" borderId="4" xfId="0" applyFont="1" applyFill="1" applyBorder="1" applyAlignment="1">
      <alignment vertical="center"/>
    </xf>
    <xf numFmtId="3" fontId="6" fillId="0" borderId="4" xfId="0" applyNumberFormat="1" applyFont="1" applyFill="1" applyBorder="1" applyAlignment="1" applyProtection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4" xfId="53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distributed" vertical="center"/>
    </xf>
    <xf numFmtId="0" fontId="6" fillId="0" borderId="4" xfId="0" applyFont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" fontId="6" fillId="0" borderId="4" xfId="0" applyNumberFormat="1" applyFont="1" applyFill="1" applyBorder="1" applyAlignment="1" applyProtection="1">
      <alignment vertical="center"/>
      <protection locked="0"/>
    </xf>
    <xf numFmtId="0" fontId="12" fillId="0" borderId="0" xfId="55" applyFont="1" applyFill="1"/>
    <xf numFmtId="0" fontId="0" fillId="0" borderId="0" xfId="55" applyFill="1"/>
    <xf numFmtId="0" fontId="2" fillId="0" borderId="0" xfId="55" applyFont="1" applyFill="1"/>
    <xf numFmtId="0" fontId="13" fillId="0" borderId="0" xfId="55" applyNumberFormat="1" applyFont="1" applyFill="1" applyAlignment="1" applyProtection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0" fontId="14" fillId="0" borderId="0" xfId="55" applyNumberFormat="1" applyFont="1" applyFill="1" applyAlignment="1" applyProtection="1">
      <alignment horizontal="right" vertical="center"/>
    </xf>
    <xf numFmtId="0" fontId="4" fillId="0" borderId="6" xfId="55" applyNumberFormat="1" applyFont="1" applyFill="1" applyBorder="1" applyAlignment="1" applyProtection="1">
      <alignment horizontal="center" vertical="center"/>
    </xf>
    <xf numFmtId="0" fontId="12" fillId="0" borderId="7" xfId="55" applyNumberFormat="1" applyFont="1" applyFill="1" applyBorder="1" applyAlignment="1" applyProtection="1">
      <alignment horizontal="center" vertical="center"/>
    </xf>
    <xf numFmtId="0" fontId="12" fillId="0" borderId="4" xfId="55" applyNumberFormat="1" applyFont="1" applyFill="1" applyBorder="1" applyAlignment="1" applyProtection="1">
      <alignment horizontal="center" vertical="center" wrapText="1"/>
    </xf>
    <xf numFmtId="0" fontId="12" fillId="0" borderId="5" xfId="55" applyNumberFormat="1" applyFont="1" applyFill="1" applyBorder="1" applyAlignment="1" applyProtection="1">
      <alignment horizontal="center" vertical="center"/>
    </xf>
    <xf numFmtId="0" fontId="15" fillId="0" borderId="4" xfId="55" applyNumberFormat="1" applyFont="1" applyFill="1" applyBorder="1" applyAlignment="1" applyProtection="1">
      <alignment horizontal="center" vertical="center" wrapText="1"/>
    </xf>
    <xf numFmtId="0" fontId="14" fillId="0" borderId="4" xfId="55" applyFont="1" applyFill="1" applyBorder="1" applyAlignment="1">
      <alignment vertical="center"/>
    </xf>
    <xf numFmtId="3" fontId="12" fillId="0" borderId="4" xfId="55" applyNumberFormat="1" applyFont="1" applyFill="1" applyBorder="1" applyAlignment="1" applyProtection="1">
      <alignment horizontal="right" vertical="center"/>
    </xf>
    <xf numFmtId="3" fontId="14" fillId="0" borderId="4" xfId="55" applyNumberFormat="1" applyFont="1" applyFill="1" applyBorder="1" applyAlignment="1" applyProtection="1">
      <alignment horizontal="left" vertical="center"/>
    </xf>
    <xf numFmtId="0" fontId="12" fillId="0" borderId="4" xfId="55" applyFont="1" applyFill="1" applyBorder="1"/>
    <xf numFmtId="0" fontId="14" fillId="0" borderId="4" xfId="55" applyFont="1" applyFill="1" applyBorder="1" applyAlignment="1">
      <alignment horizontal="left" vertical="center"/>
    </xf>
    <xf numFmtId="0" fontId="14" fillId="0" borderId="4" xfId="55" applyFont="1" applyFill="1" applyBorder="1" applyAlignment="1">
      <alignment horizontal="left"/>
    </xf>
    <xf numFmtId="0" fontId="16" fillId="0" borderId="4" xfId="55" applyNumberFormat="1" applyFont="1" applyFill="1" applyBorder="1" applyAlignment="1" applyProtection="1">
      <alignment horizontal="center" vertical="center" wrapText="1"/>
    </xf>
    <xf numFmtId="3" fontId="16" fillId="0" borderId="4" xfId="55" applyNumberFormat="1" applyFont="1" applyFill="1" applyBorder="1" applyAlignment="1" applyProtection="1">
      <alignment horizontal="right" vertical="center"/>
    </xf>
    <xf numFmtId="0" fontId="16" fillId="0" borderId="4" xfId="55" applyFont="1" applyFill="1" applyBorder="1"/>
    <xf numFmtId="0" fontId="14" fillId="0" borderId="6" xfId="55" applyNumberFormat="1" applyFont="1" applyFill="1" applyBorder="1" applyAlignment="1" applyProtection="1">
      <alignment horizontal="right" vertical="center"/>
    </xf>
    <xf numFmtId="0" fontId="0" fillId="0" borderId="7" xfId="55" applyNumberFormat="1" applyFont="1" applyFill="1" applyBorder="1" applyAlignment="1" applyProtection="1">
      <alignment horizontal="center" vertical="center"/>
    </xf>
    <xf numFmtId="0" fontId="1" fillId="0" borderId="7" xfId="55" applyNumberFormat="1" applyFont="1" applyFill="1" applyBorder="1" applyAlignment="1" applyProtection="1">
      <alignment horizontal="center" vertical="center" wrapText="1"/>
    </xf>
    <xf numFmtId="0" fontId="0" fillId="0" borderId="4" xfId="55" applyNumberFormat="1" applyFont="1" applyFill="1" applyBorder="1" applyAlignment="1" applyProtection="1">
      <alignment horizontal="center" vertical="center" wrapText="1"/>
    </xf>
    <xf numFmtId="0" fontId="0" fillId="0" borderId="5" xfId="55" applyNumberFormat="1" applyFont="1" applyFill="1" applyBorder="1" applyAlignment="1" applyProtection="1">
      <alignment horizontal="center" vertical="center"/>
    </xf>
    <xf numFmtId="0" fontId="1" fillId="0" borderId="5" xfId="55" applyNumberFormat="1" applyFont="1" applyFill="1" applyBorder="1" applyAlignment="1" applyProtection="1">
      <alignment horizontal="center" vertical="center" wrapText="1"/>
    </xf>
    <xf numFmtId="0" fontId="1" fillId="0" borderId="4" xfId="55" applyNumberFormat="1" applyFont="1" applyFill="1" applyBorder="1" applyAlignment="1" applyProtection="1">
      <alignment horizontal="center" vertical="center" wrapText="1"/>
    </xf>
    <xf numFmtId="3" fontId="14" fillId="0" borderId="4" xfId="55" applyNumberFormat="1" applyFont="1" applyFill="1" applyBorder="1" applyAlignment="1" applyProtection="1">
      <alignment horizontal="right" vertical="center"/>
    </xf>
    <xf numFmtId="0" fontId="14" fillId="0" borderId="4" xfId="55" applyFont="1" applyFill="1" applyBorder="1"/>
    <xf numFmtId="3" fontId="17" fillId="0" borderId="4" xfId="55" applyNumberFormat="1" applyFont="1" applyFill="1" applyBorder="1" applyAlignment="1" applyProtection="1">
      <alignment horizontal="right" vertical="center"/>
    </xf>
    <xf numFmtId="0" fontId="17" fillId="0" borderId="4" xfId="55" applyFont="1" applyFill="1" applyBorder="1"/>
    <xf numFmtId="0" fontId="2" fillId="0" borderId="4" xfId="55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0" xfId="55" applyFill="1"/>
    <xf numFmtId="0" fontId="0" fillId="0" borderId="0" xfId="55" applyFont="1" applyFill="1"/>
    <xf numFmtId="0" fontId="4" fillId="2" borderId="0" xfId="0" applyFont="1" applyFill="1" applyAlignment="1">
      <alignment horizontal="center" vertical="center"/>
    </xf>
    <xf numFmtId="0" fontId="12" fillId="0" borderId="4" xfId="55" applyNumberFormat="1" applyFont="1" applyFill="1" applyBorder="1" applyAlignment="1" applyProtection="1">
      <alignment horizontal="centerContinuous" vertical="center" wrapText="1"/>
    </xf>
    <xf numFmtId="0" fontId="12" fillId="0" borderId="8" xfId="55" applyNumberFormat="1" applyFont="1" applyFill="1" applyBorder="1" applyAlignment="1" applyProtection="1">
      <alignment horizontal="center" vertical="center"/>
    </xf>
    <xf numFmtId="0" fontId="12" fillId="0" borderId="7" xfId="55" applyNumberFormat="1" applyFont="1" applyFill="1" applyBorder="1" applyAlignment="1" applyProtection="1">
      <alignment horizontal="center" vertical="center" wrapText="1"/>
    </xf>
    <xf numFmtId="0" fontId="14" fillId="0" borderId="4" xfId="55" applyNumberFormat="1" applyFont="1" applyFill="1" applyBorder="1" applyAlignment="1" applyProtection="1">
      <alignment horizontal="center" vertical="center" wrapText="1"/>
    </xf>
    <xf numFmtId="0" fontId="12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5" applyNumberFormat="1" applyFont="1" applyFill="1" applyAlignment="1" applyProtection="1">
      <alignment horizontal="right" vertical="center"/>
    </xf>
    <xf numFmtId="0" fontId="16" fillId="0" borderId="4" xfId="55" applyNumberFormat="1" applyFont="1" applyFill="1" applyBorder="1" applyAlignment="1" applyProtection="1">
      <alignment horizontal="centerContinuous" vertical="center" wrapText="1"/>
    </xf>
    <xf numFmtId="0" fontId="17" fillId="0" borderId="4" xfId="55" applyNumberFormat="1" applyFont="1" applyFill="1" applyBorder="1" applyAlignment="1" applyProtection="1">
      <alignment horizontal="center" vertical="center" wrapText="1"/>
    </xf>
    <xf numFmtId="0" fontId="14" fillId="0" borderId="7" xfId="55" applyNumberFormat="1" applyFont="1" applyFill="1" applyBorder="1" applyAlignment="1" applyProtection="1">
      <alignment horizontal="center" vertical="center" wrapText="1"/>
    </xf>
    <xf numFmtId="0" fontId="14" fillId="0" borderId="1" xfId="55" applyNumberFormat="1" applyFont="1" applyFill="1" applyBorder="1" applyAlignment="1" applyProtection="1">
      <alignment horizontal="center" vertical="center" wrapText="1"/>
    </xf>
    <xf numFmtId="0" fontId="17" fillId="0" borderId="7" xfId="55" applyNumberFormat="1" applyFont="1" applyFill="1" applyBorder="1" applyAlignment="1" applyProtection="1">
      <alignment horizontal="center" vertical="center" wrapText="1"/>
    </xf>
    <xf numFmtId="0" fontId="14" fillId="0" borderId="5" xfId="55" applyNumberFormat="1" applyFont="1" applyFill="1" applyBorder="1" applyAlignment="1" applyProtection="1">
      <alignment horizontal="center" vertical="center" wrapText="1"/>
    </xf>
    <xf numFmtId="0" fontId="12" fillId="0" borderId="1" xfId="55" applyNumberFormat="1" applyFont="1" applyFill="1" applyBorder="1" applyAlignment="1" applyProtection="1">
      <alignment horizontal="center" vertical="center" wrapText="1"/>
    </xf>
    <xf numFmtId="0" fontId="12" fillId="0" borderId="2" xfId="55" applyNumberFormat="1" applyFont="1" applyFill="1" applyBorder="1" applyAlignment="1" applyProtection="1">
      <alignment horizontal="center" vertical="center" wrapText="1"/>
    </xf>
    <xf numFmtId="0" fontId="12" fillId="0" borderId="3" xfId="55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/>
    </xf>
    <xf numFmtId="176" fontId="6" fillId="2" borderId="4" xfId="0" applyNumberFormat="1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left" vertical="center"/>
    </xf>
    <xf numFmtId="176" fontId="9" fillId="2" borderId="4" xfId="0" applyNumberFormat="1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>
      <alignment horizontal="distributed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6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horizontal="left" vertical="center"/>
      <protection locked="0"/>
    </xf>
    <xf numFmtId="177" fontId="6" fillId="0" borderId="1" xfId="0" applyNumberFormat="1" applyFont="1" applyFill="1" applyBorder="1" applyAlignment="1" applyProtection="1">
      <alignment horizontal="left" vertical="center"/>
      <protection locked="0"/>
    </xf>
    <xf numFmtId="177" fontId="9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1" fontId="7" fillId="0" borderId="4" xfId="0" applyNumberFormat="1" applyFont="1" applyFill="1" applyBorder="1" applyAlignment="1" applyProtection="1">
      <alignment vertical="center"/>
      <protection locked="0"/>
    </xf>
    <xf numFmtId="1" fontId="6" fillId="0" borderId="4" xfId="0" applyNumberFormat="1" applyFont="1" applyFill="1" applyBorder="1" applyAlignment="1" applyProtection="1">
      <alignment horizontal="left" vertical="center"/>
      <protection locked="0"/>
    </xf>
    <xf numFmtId="0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1" fontId="8" fillId="2" borderId="4" xfId="0" applyNumberFormat="1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3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1" fontId="6" fillId="0" borderId="3" xfId="0" applyNumberFormat="1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horizontal="distributed"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1" fontId="6" fillId="0" borderId="5" xfId="0" applyNumberFormat="1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1" fontId="9" fillId="0" borderId="4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0" xfId="0" applyFont="1"/>
    <xf numFmtId="0" fontId="0" fillId="2" borderId="0" xfId="0" applyFont="1" applyFill="1" applyAlignment="1">
      <alignment horizontal="right" vertical="center"/>
    </xf>
    <xf numFmtId="176" fontId="6" fillId="2" borderId="4" xfId="0" applyNumberFormat="1" applyFont="1" applyFill="1" applyBorder="1" applyAlignment="1" applyProtection="1">
      <alignment horizontal="left" vertical="center"/>
      <protection locked="0"/>
    </xf>
    <xf numFmtId="177" fontId="6" fillId="2" borderId="4" xfId="0" applyNumberFormat="1" applyFont="1" applyFill="1" applyBorder="1" applyAlignment="1" applyProtection="1">
      <alignment horizontal="left" vertical="center"/>
      <protection locked="0"/>
    </xf>
    <xf numFmtId="177" fontId="9" fillId="2" borderId="4" xfId="0" applyNumberFormat="1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>
      <alignment vertical="center"/>
    </xf>
    <xf numFmtId="1" fontId="6" fillId="2" borderId="4" xfId="0" applyNumberFormat="1" applyFont="1" applyFill="1" applyBorder="1" applyAlignment="1" applyProtection="1">
      <alignment vertical="center"/>
      <protection locked="0"/>
    </xf>
    <xf numFmtId="0" fontId="6" fillId="2" borderId="4" xfId="0" applyNumberFormat="1" applyFont="1" applyFill="1" applyBorder="1" applyAlignment="1" applyProtection="1">
      <alignment vertical="center"/>
      <protection locked="0"/>
    </xf>
    <xf numFmtId="176" fontId="9" fillId="2" borderId="4" xfId="0" applyNumberFormat="1" applyFont="1" applyFill="1" applyBorder="1" applyAlignment="1" applyProtection="1">
      <alignment horizontal="left" vertical="center"/>
      <protection locked="0"/>
    </xf>
    <xf numFmtId="176" fontId="6" fillId="2" borderId="5" xfId="0" applyNumberFormat="1" applyFont="1" applyFill="1" applyBorder="1" applyAlignment="1" applyProtection="1">
      <alignment horizontal="left" vertical="center"/>
      <protection locked="0"/>
    </xf>
    <xf numFmtId="177" fontId="6" fillId="2" borderId="5" xfId="0" applyNumberFormat="1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left" vertical="center" wrapText="1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showGridLines="0" showZeros="0" workbookViewId="0">
      <selection activeCell="A3" sqref="A3"/>
    </sheetView>
  </sheetViews>
  <sheetFormatPr defaultColWidth="9" defaultRowHeight="15.6" outlineLevelRow="5" outlineLevelCol="1"/>
  <cols>
    <col min="1" max="1" width="148.375" style="161" customWidth="1"/>
    <col min="2" max="2" width="9" style="161" hidden="1" customWidth="1"/>
    <col min="3" max="16384" width="9" style="161"/>
  </cols>
  <sheetData>
    <row r="1" ht="36.75" customHeight="1" spans="1:2">
      <c r="A1" s="164" t="s">
        <v>0</v>
      </c>
      <c r="B1" s="161" t="s">
        <v>1</v>
      </c>
    </row>
    <row r="2" ht="52.5" customHeight="1" spans="1:2">
      <c r="A2" s="165"/>
      <c r="B2" s="161" t="s">
        <v>2</v>
      </c>
    </row>
    <row r="3" ht="178.5" customHeight="1" spans="1:2">
      <c r="A3" s="166" t="s">
        <v>3</v>
      </c>
      <c r="B3" s="161" t="s">
        <v>4</v>
      </c>
    </row>
    <row r="4" ht="51.75" customHeight="1" spans="1:2">
      <c r="A4" s="166" t="s">
        <v>0</v>
      </c>
      <c r="B4" s="161" t="s">
        <v>5</v>
      </c>
    </row>
    <row r="5" ht="33" customHeight="1" spans="1:2">
      <c r="A5" s="167"/>
      <c r="B5" s="161" t="s">
        <v>6</v>
      </c>
    </row>
    <row r="6" ht="42" customHeight="1" spans="1:2">
      <c r="A6" s="167"/>
      <c r="B6" s="161" t="s">
        <v>7</v>
      </c>
    </row>
  </sheetData>
  <printOptions horizontalCentered="1"/>
  <pageMargins left="0.75" right="0.75" top="0.979166666666667" bottom="0.979166666666667" header="0.509027777777778" footer="0.509027777777778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showGridLines="0" showZeros="0" tabSelected="1" workbookViewId="0">
      <selection activeCell="I24" sqref="I24"/>
    </sheetView>
  </sheetViews>
  <sheetFormatPr defaultColWidth="5.75" defaultRowHeight="15.6"/>
  <cols>
    <col min="1" max="2" width="7.5" style="36" customWidth="1"/>
    <col min="3" max="3" width="5.625" style="36" customWidth="1"/>
    <col min="4" max="4" width="3" style="36" customWidth="1"/>
    <col min="5" max="5" width="3.25" style="36" customWidth="1"/>
    <col min="6" max="6" width="5.75" style="36" customWidth="1"/>
    <col min="7" max="9" width="5.625" style="36" customWidth="1"/>
    <col min="10" max="15" width="5.375" style="36" customWidth="1"/>
    <col min="16" max="16" width="5.375" style="37" customWidth="1"/>
    <col min="17" max="17" width="2.875" style="36" customWidth="1"/>
    <col min="18" max="18" width="2" style="36" customWidth="1"/>
    <col min="19" max="19" width="3.25" style="36" customWidth="1"/>
    <col min="20" max="21" width="5.375" style="36" customWidth="1"/>
    <col min="22" max="22" width="2.875" style="36" customWidth="1"/>
    <col min="23" max="24" width="5.375" style="36" customWidth="1"/>
    <col min="25" max="25" width="3.125" style="36" customWidth="1"/>
    <col min="26" max="26" width="3.5" style="36" customWidth="1"/>
    <col min="27" max="16384" width="5.75" style="36"/>
  </cols>
  <sheetData>
    <row r="1" spans="1:1">
      <c r="A1" s="5" t="s">
        <v>1392</v>
      </c>
    </row>
    <row r="2" s="68" customFormat="1" ht="33.95" customHeight="1" spans="1:27">
      <c r="A2" s="70" t="s">
        <v>1360</v>
      </c>
      <c r="B2" s="70" t="s">
        <v>1361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ht="17.1" customHeight="1" spans="1:26">
      <c r="A3" s="40"/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76"/>
      <c r="Q3" s="40"/>
      <c r="R3" s="40"/>
      <c r="S3" s="40"/>
      <c r="T3" s="40"/>
      <c r="U3" s="40"/>
      <c r="V3" s="40"/>
      <c r="W3" s="40"/>
      <c r="X3" s="40"/>
      <c r="Y3" s="40"/>
      <c r="Z3" s="40" t="s">
        <v>26</v>
      </c>
    </row>
    <row r="4" ht="31.5" customHeight="1" spans="1:26">
      <c r="A4" s="42" t="s">
        <v>1362</v>
      </c>
      <c r="B4" s="71" t="s">
        <v>1393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7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ht="17.1" customHeight="1" spans="1:26">
      <c r="A5" s="72"/>
      <c r="B5" s="73" t="s">
        <v>1394</v>
      </c>
      <c r="C5" s="74" t="s">
        <v>1395</v>
      </c>
      <c r="D5" s="74" t="s">
        <v>1396</v>
      </c>
      <c r="E5" s="74" t="s">
        <v>1397</v>
      </c>
      <c r="F5" s="74" t="s">
        <v>1398</v>
      </c>
      <c r="G5" s="74" t="s">
        <v>1399</v>
      </c>
      <c r="H5" s="74" t="s">
        <v>1400</v>
      </c>
      <c r="I5" s="74" t="s">
        <v>1401</v>
      </c>
      <c r="J5" s="74" t="s">
        <v>1402</v>
      </c>
      <c r="K5" s="78" t="s">
        <v>1403</v>
      </c>
      <c r="L5" s="74" t="s">
        <v>1404</v>
      </c>
      <c r="M5" s="74" t="s">
        <v>1405</v>
      </c>
      <c r="N5" s="74" t="s">
        <v>1406</v>
      </c>
      <c r="O5" s="74" t="s">
        <v>1407</v>
      </c>
      <c r="P5" s="74" t="s">
        <v>1408</v>
      </c>
      <c r="Q5" s="74" t="s">
        <v>1409</v>
      </c>
      <c r="R5" s="74" t="s">
        <v>1410</v>
      </c>
      <c r="S5" s="74" t="s">
        <v>1411</v>
      </c>
      <c r="T5" s="79" t="s">
        <v>1412</v>
      </c>
      <c r="U5" s="79" t="s">
        <v>1413</v>
      </c>
      <c r="V5" s="80" t="s">
        <v>1414</v>
      </c>
      <c r="W5" s="81" t="s">
        <v>1415</v>
      </c>
      <c r="X5" s="74" t="s">
        <v>1416</v>
      </c>
      <c r="Y5" s="74" t="s">
        <v>1417</v>
      </c>
      <c r="Z5" s="74" t="s">
        <v>1418</v>
      </c>
    </row>
    <row r="6" s="69" customFormat="1" ht="84" customHeight="1" spans="1:26">
      <c r="A6" s="44"/>
      <c r="B6" s="75"/>
      <c r="C6" s="74"/>
      <c r="D6" s="74" t="s">
        <v>1419</v>
      </c>
      <c r="E6" s="74" t="s">
        <v>1420</v>
      </c>
      <c r="F6" s="74"/>
      <c r="G6" s="74" t="s">
        <v>1421</v>
      </c>
      <c r="H6" s="74" t="s">
        <v>1422</v>
      </c>
      <c r="I6" s="74" t="s">
        <v>1423</v>
      </c>
      <c r="J6" s="74" t="s">
        <v>1424</v>
      </c>
      <c r="K6" s="78" t="s">
        <v>1425</v>
      </c>
      <c r="L6" s="74" t="s">
        <v>1426</v>
      </c>
      <c r="M6" s="74" t="s">
        <v>1427</v>
      </c>
      <c r="N6" s="74" t="s">
        <v>1428</v>
      </c>
      <c r="O6" s="74" t="s">
        <v>1429</v>
      </c>
      <c r="P6" s="74" t="s">
        <v>1430</v>
      </c>
      <c r="Q6" s="74" t="s">
        <v>1431</v>
      </c>
      <c r="R6" s="74" t="s">
        <v>1432</v>
      </c>
      <c r="S6" s="74" t="s">
        <v>1433</v>
      </c>
      <c r="T6" s="82"/>
      <c r="U6" s="82"/>
      <c r="V6" s="80" t="s">
        <v>1434</v>
      </c>
      <c r="W6" s="82"/>
      <c r="X6" s="74"/>
      <c r="Y6" s="74" t="s">
        <v>1435</v>
      </c>
      <c r="Z6" s="74" t="s">
        <v>1436</v>
      </c>
    </row>
    <row r="7" s="35" customFormat="1" ht="15.95" customHeight="1" spans="1:26">
      <c r="A7" s="46" t="s">
        <v>1391</v>
      </c>
      <c r="B7" s="47">
        <f>SUM(C7:Z7)</f>
        <v>133000</v>
      </c>
      <c r="C7" s="47">
        <v>16000</v>
      </c>
      <c r="D7" s="47"/>
      <c r="E7" s="47"/>
      <c r="F7" s="47">
        <v>4000</v>
      </c>
      <c r="G7" s="47">
        <v>23000</v>
      </c>
      <c r="H7" s="47">
        <v>2600</v>
      </c>
      <c r="I7" s="47">
        <v>2100</v>
      </c>
      <c r="J7" s="47">
        <v>16000</v>
      </c>
      <c r="K7" s="47">
        <v>11000</v>
      </c>
      <c r="L7" s="47">
        <v>15000</v>
      </c>
      <c r="M7" s="47">
        <v>13000</v>
      </c>
      <c r="N7" s="47">
        <v>19000</v>
      </c>
      <c r="O7" s="47">
        <v>2500</v>
      </c>
      <c r="P7" s="53">
        <v>2000</v>
      </c>
      <c r="Q7" s="47">
        <v>35</v>
      </c>
      <c r="R7" s="47"/>
      <c r="S7" s="47"/>
      <c r="T7" s="47">
        <v>3200</v>
      </c>
      <c r="U7" s="47">
        <v>2100</v>
      </c>
      <c r="V7" s="47"/>
      <c r="W7" s="47">
        <v>500</v>
      </c>
      <c r="X7" s="47">
        <v>90</v>
      </c>
      <c r="Y7" s="47"/>
      <c r="Z7" s="47">
        <v>875</v>
      </c>
    </row>
    <row r="8" s="35" customFormat="1" ht="15.95" customHeight="1" spans="1:26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53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="35" customFormat="1" ht="15.95" customHeight="1" spans="1:26">
      <c r="A9" s="48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53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="35" customFormat="1" ht="15.95" customHeight="1" spans="1:26">
      <c r="A10" s="46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4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="35" customFormat="1" ht="15.95" customHeight="1" spans="1:26">
      <c r="A11" s="46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4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="35" customFormat="1" ht="15.95" customHeight="1" spans="1:26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4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="35" customFormat="1" ht="15.95" customHeight="1" spans="1:26">
      <c r="A13" s="50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4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="35" customFormat="1" ht="15.95" customHeight="1" spans="1:26">
      <c r="A14" s="50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4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="35" customFormat="1" ht="15.95" customHeight="1" spans="1:26">
      <c r="A15" s="50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54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="35" customFormat="1" ht="15.95" customHeight="1" spans="1:26">
      <c r="A16" s="51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54"/>
      <c r="Q16" s="49"/>
      <c r="R16" s="49"/>
      <c r="S16" s="49"/>
      <c r="T16" s="49"/>
      <c r="U16" s="49"/>
      <c r="V16" s="49"/>
      <c r="W16" s="49"/>
      <c r="X16" s="49"/>
      <c r="Y16" s="49"/>
      <c r="Z16" s="49"/>
    </row>
  </sheetData>
  <mergeCells count="27">
    <mergeCell ref="A2:AA2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rintOptions horizontalCentered="1"/>
  <pageMargins left="0.471527777777778" right="0.471527777777778" top="0.590277777777778" bottom="0.471527777777778" header="0.313888888888889" footer="0.313888888888889"/>
  <pageSetup paperSize="9" scale="8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3"/>
  <sheetViews>
    <sheetView showGridLines="0" showZeros="0" zoomScale="70" zoomScaleNormal="70" workbookViewId="0">
      <selection activeCell="BG5" sqref="BG5"/>
    </sheetView>
  </sheetViews>
  <sheetFormatPr defaultColWidth="5.75" defaultRowHeight="15.6"/>
  <cols>
    <col min="1" max="1" width="8.20833333333333" style="36" customWidth="1"/>
    <col min="2" max="2" width="8.625" style="36" customWidth="1"/>
    <col min="3" max="3" width="6.6" style="36" customWidth="1"/>
    <col min="4" max="4" width="8.625" style="36" hidden="1" customWidth="1"/>
    <col min="5" max="5" width="6.425" style="36" customWidth="1"/>
    <col min="6" max="6" width="6.78333333333333" style="36" customWidth="1"/>
    <col min="7" max="7" width="5.175" style="36" customWidth="1"/>
    <col min="8" max="8" width="5.175" style="36" hidden="1" customWidth="1"/>
    <col min="9" max="9" width="6.06666666666667" style="36" hidden="1" customWidth="1"/>
    <col min="10" max="10" width="5.70833333333333" style="37" hidden="1" customWidth="1"/>
    <col min="11" max="11" width="6.60833333333333" style="36" customWidth="1"/>
    <col min="12" max="12" width="6.24166666666667" style="37" customWidth="1"/>
    <col min="13" max="13" width="6.78333333333333" style="37" customWidth="1"/>
    <col min="14" max="14" width="6.95833333333333" style="37" customWidth="1"/>
    <col min="15" max="15" width="5.16666666666667" style="36" customWidth="1"/>
    <col min="16" max="16" width="6.425" style="36" customWidth="1"/>
    <col min="17" max="17" width="8.625" style="36" hidden="1" customWidth="1"/>
    <col min="18" max="18" width="8.625" style="36" customWidth="1"/>
    <col min="19" max="19" width="8.625" style="37" customWidth="1"/>
    <col min="20" max="22" width="8.625" style="37" hidden="1" customWidth="1"/>
    <col min="23" max="43" width="8.625" style="36" hidden="1" customWidth="1"/>
    <col min="44" max="44" width="8.625" style="36" customWidth="1"/>
    <col min="45" max="16384" width="5.75" style="36"/>
  </cols>
  <sheetData>
    <row r="1" spans="1:1">
      <c r="A1" s="5" t="s">
        <v>1437</v>
      </c>
    </row>
    <row r="2" ht="33.95" customHeight="1" spans="1:43">
      <c r="A2" s="7" t="s">
        <v>1438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ht="17.1" customHeight="1" spans="1:43">
      <c r="A3" s="55" t="s">
        <v>26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</row>
    <row r="4" ht="31.5" customHeight="1" spans="1:43">
      <c r="A4" s="56" t="s">
        <v>1362</v>
      </c>
      <c r="B4" s="57" t="s">
        <v>1439</v>
      </c>
      <c r="C4" s="58" t="s">
        <v>1440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ht="189.6" customHeight="1" spans="1:43">
      <c r="A5" s="59"/>
      <c r="B5" s="60"/>
      <c r="C5" s="61" t="s">
        <v>1441</v>
      </c>
      <c r="D5" s="58" t="s">
        <v>1442</v>
      </c>
      <c r="E5" s="58" t="s">
        <v>1443</v>
      </c>
      <c r="F5" s="58" t="s">
        <v>1444</v>
      </c>
      <c r="G5" s="58" t="s">
        <v>1445</v>
      </c>
      <c r="H5" s="58" t="s">
        <v>1446</v>
      </c>
      <c r="I5" s="58" t="s">
        <v>1447</v>
      </c>
      <c r="J5" s="58" t="s">
        <v>1448</v>
      </c>
      <c r="K5" s="58" t="s">
        <v>1449</v>
      </c>
      <c r="L5" s="58" t="s">
        <v>1450</v>
      </c>
      <c r="M5" s="58" t="s">
        <v>1451</v>
      </c>
      <c r="N5" s="58" t="s">
        <v>1452</v>
      </c>
      <c r="O5" s="58" t="s">
        <v>1453</v>
      </c>
      <c r="P5" s="58" t="s">
        <v>1454</v>
      </c>
      <c r="Q5" s="58" t="s">
        <v>1455</v>
      </c>
      <c r="R5" s="58" t="s">
        <v>1456</v>
      </c>
      <c r="S5" s="58" t="s">
        <v>1457</v>
      </c>
      <c r="T5" s="58" t="s">
        <v>1458</v>
      </c>
      <c r="U5" s="66" t="s">
        <v>1459</v>
      </c>
      <c r="V5" s="58" t="s">
        <v>1460</v>
      </c>
      <c r="W5" s="58" t="s">
        <v>1461</v>
      </c>
      <c r="X5" s="67" t="s">
        <v>1462</v>
      </c>
      <c r="Y5" s="67" t="s">
        <v>1463</v>
      </c>
      <c r="Z5" s="67" t="s">
        <v>1464</v>
      </c>
      <c r="AA5" s="67" t="s">
        <v>1465</v>
      </c>
      <c r="AB5" s="67" t="s">
        <v>1466</v>
      </c>
      <c r="AC5" s="67" t="s">
        <v>1467</v>
      </c>
      <c r="AD5" s="67" t="s">
        <v>1468</v>
      </c>
      <c r="AE5" s="67" t="s">
        <v>1469</v>
      </c>
      <c r="AF5" s="67" t="s">
        <v>1470</v>
      </c>
      <c r="AG5" s="67" t="s">
        <v>1471</v>
      </c>
      <c r="AH5" s="67" t="s">
        <v>1472</v>
      </c>
      <c r="AI5" s="67" t="s">
        <v>1473</v>
      </c>
      <c r="AJ5" s="67" t="s">
        <v>1474</v>
      </c>
      <c r="AK5" s="67" t="s">
        <v>1475</v>
      </c>
      <c r="AL5" s="67" t="s">
        <v>1476</v>
      </c>
      <c r="AM5" s="67" t="s">
        <v>1477</v>
      </c>
      <c r="AN5" s="67" t="s">
        <v>1478</v>
      </c>
      <c r="AO5" s="67" t="s">
        <v>1479</v>
      </c>
      <c r="AP5" s="67" t="s">
        <v>1480</v>
      </c>
      <c r="AQ5" s="67" t="s">
        <v>1282</v>
      </c>
    </row>
    <row r="6" s="35" customFormat="1" ht="54.95" customHeight="1" spans="1:43">
      <c r="A6" s="46" t="s">
        <v>1391</v>
      </c>
      <c r="B6" s="62">
        <f>C6+X6</f>
        <v>54500</v>
      </c>
      <c r="C6" s="62">
        <f>SUM(D6:W6)</f>
        <v>54500</v>
      </c>
      <c r="D6" s="62"/>
      <c r="E6" s="62">
        <v>4800</v>
      </c>
      <c r="F6" s="62">
        <v>20000</v>
      </c>
      <c r="G6" s="62">
        <v>300</v>
      </c>
      <c r="H6" s="62"/>
      <c r="I6" s="62"/>
      <c r="J6" s="64"/>
      <c r="K6" s="62">
        <v>1000</v>
      </c>
      <c r="L6" s="64">
        <v>2000</v>
      </c>
      <c r="M6" s="64">
        <v>11000</v>
      </c>
      <c r="N6" s="64">
        <v>5500</v>
      </c>
      <c r="O6" s="62">
        <v>800</v>
      </c>
      <c r="P6" s="62">
        <v>400</v>
      </c>
      <c r="Q6" s="62"/>
      <c r="R6" s="62">
        <v>7800</v>
      </c>
      <c r="S6" s="64">
        <v>900</v>
      </c>
      <c r="T6" s="64"/>
      <c r="U6" s="64"/>
      <c r="V6" s="64"/>
      <c r="W6" s="62"/>
      <c r="X6" s="63">
        <f>SUM(Y6:AQ6)</f>
        <v>0</v>
      </c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</row>
    <row r="7" s="35" customFormat="1" ht="35.1" customHeight="1" spans="1:43">
      <c r="A7" s="46"/>
      <c r="B7" s="62"/>
      <c r="C7" s="62"/>
      <c r="D7" s="62"/>
      <c r="E7" s="62"/>
      <c r="F7" s="62"/>
      <c r="G7" s="62"/>
      <c r="H7" s="62"/>
      <c r="I7" s="62"/>
      <c r="J7" s="64"/>
      <c r="K7" s="62"/>
      <c r="L7" s="64"/>
      <c r="M7" s="64"/>
      <c r="N7" s="64"/>
      <c r="O7" s="62"/>
      <c r="P7" s="62"/>
      <c r="Q7" s="62"/>
      <c r="R7" s="62"/>
      <c r="S7" s="64"/>
      <c r="T7" s="64"/>
      <c r="U7" s="64"/>
      <c r="V7" s="64"/>
      <c r="W7" s="62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</row>
    <row r="8" s="35" customFormat="1" ht="20.1" customHeight="1" spans="1:43">
      <c r="A8" s="48"/>
      <c r="B8" s="62"/>
      <c r="C8" s="62"/>
      <c r="D8" s="62"/>
      <c r="E8" s="62"/>
      <c r="F8" s="62"/>
      <c r="G8" s="62"/>
      <c r="H8" s="62"/>
      <c r="I8" s="62"/>
      <c r="J8" s="64"/>
      <c r="K8" s="62"/>
      <c r="L8" s="64"/>
      <c r="M8" s="64"/>
      <c r="N8" s="64"/>
      <c r="O8" s="62"/>
      <c r="P8" s="62"/>
      <c r="Q8" s="62"/>
      <c r="R8" s="62"/>
      <c r="S8" s="64"/>
      <c r="T8" s="64"/>
      <c r="U8" s="64"/>
      <c r="V8" s="64"/>
      <c r="W8" s="62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</row>
    <row r="9" s="35" customFormat="1" ht="20.1" customHeight="1" spans="1:43">
      <c r="A9" s="46"/>
      <c r="B9" s="63"/>
      <c r="C9" s="63"/>
      <c r="D9" s="63"/>
      <c r="E9" s="63"/>
      <c r="F9" s="63"/>
      <c r="G9" s="63"/>
      <c r="H9" s="63"/>
      <c r="I9" s="63"/>
      <c r="J9" s="65"/>
      <c r="K9" s="63"/>
      <c r="L9" s="65"/>
      <c r="M9" s="65"/>
      <c r="N9" s="65"/>
      <c r="O9" s="63"/>
      <c r="P9" s="63"/>
      <c r="Q9" s="63"/>
      <c r="R9" s="63"/>
      <c r="S9" s="65"/>
      <c r="T9" s="65"/>
      <c r="U9" s="65"/>
      <c r="V9" s="65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</row>
    <row r="10" s="35" customFormat="1" ht="20.1" customHeight="1" spans="1:43">
      <c r="A10" s="46"/>
      <c r="B10" s="63"/>
      <c r="C10" s="63"/>
      <c r="D10" s="63"/>
      <c r="E10" s="63"/>
      <c r="F10" s="63"/>
      <c r="G10" s="63"/>
      <c r="H10" s="63"/>
      <c r="I10" s="63"/>
      <c r="J10" s="65"/>
      <c r="K10" s="63"/>
      <c r="L10" s="65"/>
      <c r="M10" s="65"/>
      <c r="N10" s="65"/>
      <c r="O10" s="63"/>
      <c r="P10" s="63"/>
      <c r="Q10" s="63"/>
      <c r="R10" s="63"/>
      <c r="S10" s="65"/>
      <c r="T10" s="65"/>
      <c r="U10" s="65"/>
      <c r="V10" s="65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</row>
    <row r="11" s="35" customFormat="1" ht="20.1" customHeight="1" spans="1:43">
      <c r="A11" s="46"/>
      <c r="B11" s="63"/>
      <c r="C11" s="63"/>
      <c r="D11" s="63"/>
      <c r="E11" s="63"/>
      <c r="F11" s="63"/>
      <c r="G11" s="63"/>
      <c r="H11" s="63"/>
      <c r="I11" s="63"/>
      <c r="J11" s="65"/>
      <c r="K11" s="63"/>
      <c r="L11" s="65"/>
      <c r="M11" s="65"/>
      <c r="N11" s="65"/>
      <c r="O11" s="63"/>
      <c r="P11" s="63"/>
      <c r="Q11" s="63"/>
      <c r="R11" s="63"/>
      <c r="S11" s="65"/>
      <c r="T11" s="65"/>
      <c r="U11" s="65"/>
      <c r="V11" s="65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</row>
    <row r="12" s="35" customFormat="1" ht="20.1" customHeight="1" spans="1:43">
      <c r="A12" s="50"/>
      <c r="B12" s="63"/>
      <c r="C12" s="63"/>
      <c r="D12" s="63"/>
      <c r="E12" s="63"/>
      <c r="F12" s="63"/>
      <c r="G12" s="63"/>
      <c r="H12" s="63"/>
      <c r="I12" s="63"/>
      <c r="J12" s="65"/>
      <c r="K12" s="63"/>
      <c r="L12" s="65"/>
      <c r="M12" s="65"/>
      <c r="N12" s="65"/>
      <c r="O12" s="63"/>
      <c r="P12" s="63"/>
      <c r="Q12" s="63"/>
      <c r="R12" s="63"/>
      <c r="S12" s="65"/>
      <c r="T12" s="65"/>
      <c r="U12" s="65"/>
      <c r="V12" s="65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</row>
    <row r="13" s="35" customFormat="1" ht="20.1" customHeight="1" spans="1:43">
      <c r="A13" s="50"/>
      <c r="B13" s="63"/>
      <c r="C13" s="63"/>
      <c r="D13" s="63"/>
      <c r="E13" s="63"/>
      <c r="F13" s="63"/>
      <c r="G13" s="63"/>
      <c r="H13" s="63"/>
      <c r="I13" s="63"/>
      <c r="J13" s="65"/>
      <c r="K13" s="63"/>
      <c r="L13" s="65"/>
      <c r="M13" s="65"/>
      <c r="N13" s="65"/>
      <c r="O13" s="63"/>
      <c r="P13" s="63"/>
      <c r="Q13" s="63"/>
      <c r="R13" s="63"/>
      <c r="S13" s="65"/>
      <c r="T13" s="65"/>
      <c r="U13" s="65"/>
      <c r="V13" s="65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</row>
  </sheetData>
  <mergeCells count="5">
    <mergeCell ref="A2:AQ2"/>
    <mergeCell ref="A3:AQ3"/>
    <mergeCell ref="C4:AQ4"/>
    <mergeCell ref="A4:A5"/>
    <mergeCell ref="B4:B5"/>
  </mergeCells>
  <printOptions horizontalCentered="1"/>
  <pageMargins left="0.471527777777778" right="0.471527777777778" top="0.590277777777778" bottom="0.471527777777778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showZeros="0" workbookViewId="0">
      <selection activeCell="Z4" sqref="Z4"/>
    </sheetView>
  </sheetViews>
  <sheetFormatPr defaultColWidth="5.75" defaultRowHeight="15.6"/>
  <cols>
    <col min="1" max="1" width="12.875" style="36" customWidth="1"/>
    <col min="2" max="2" width="7.375" style="36" customWidth="1"/>
    <col min="3" max="10" width="5.625" style="36" customWidth="1"/>
    <col min="11" max="11" width="5.625" style="37" customWidth="1"/>
    <col min="12" max="15" width="5.625" style="36" customWidth="1"/>
    <col min="16" max="16" width="5.625" style="37" customWidth="1"/>
    <col min="17" max="21" width="5.625" style="36" customWidth="1"/>
    <col min="22" max="22" width="9.375" style="36" customWidth="1"/>
    <col min="23" max="16384" width="5.75" style="36"/>
  </cols>
  <sheetData>
    <row r="1" spans="1:1">
      <c r="A1" s="5" t="s">
        <v>1481</v>
      </c>
    </row>
    <row r="2" ht="33.95" customHeight="1" spans="1:22">
      <c r="A2" s="38" t="s">
        <v>0</v>
      </c>
      <c r="B2" s="39" t="s">
        <v>1438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8"/>
    </row>
    <row r="3" ht="17.1" customHeight="1" spans="1:2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0" t="s">
        <v>26</v>
      </c>
    </row>
    <row r="4" ht="31.5" customHeight="1" spans="1:22">
      <c r="A4" s="42" t="s">
        <v>1362</v>
      </c>
      <c r="B4" s="43" t="s">
        <v>1482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ht="72.75" customHeight="1" spans="1:22">
      <c r="A5" s="44"/>
      <c r="B5" s="45" t="s">
        <v>1483</v>
      </c>
      <c r="C5" s="43" t="s">
        <v>1395</v>
      </c>
      <c r="D5" s="43" t="s">
        <v>1396</v>
      </c>
      <c r="E5" s="43" t="s">
        <v>1397</v>
      </c>
      <c r="F5" s="43" t="s">
        <v>1398</v>
      </c>
      <c r="G5" s="43" t="s">
        <v>1399</v>
      </c>
      <c r="H5" s="43" t="s">
        <v>1400</v>
      </c>
      <c r="I5" s="43" t="s">
        <v>1484</v>
      </c>
      <c r="J5" s="43" t="s">
        <v>1402</v>
      </c>
      <c r="K5" s="52" t="s">
        <v>1485</v>
      </c>
      <c r="L5" s="43" t="s">
        <v>1486</v>
      </c>
      <c r="M5" s="43" t="s">
        <v>1487</v>
      </c>
      <c r="N5" s="43" t="s">
        <v>1406</v>
      </c>
      <c r="O5" s="43" t="s">
        <v>1407</v>
      </c>
      <c r="P5" s="43" t="s">
        <v>1408</v>
      </c>
      <c r="Q5" s="43" t="s">
        <v>1409</v>
      </c>
      <c r="R5" s="43" t="s">
        <v>1410</v>
      </c>
      <c r="S5" s="43" t="s">
        <v>1488</v>
      </c>
      <c r="T5" s="43" t="s">
        <v>1489</v>
      </c>
      <c r="U5" s="43" t="s">
        <v>1414</v>
      </c>
      <c r="V5" s="43" t="s">
        <v>1490</v>
      </c>
    </row>
    <row r="6" s="35" customFormat="1" ht="30.95" customHeight="1" spans="1:22">
      <c r="A6" s="46" t="s">
        <v>1391</v>
      </c>
      <c r="B6" s="47">
        <f>SUM(C6:V6)</f>
        <v>16600</v>
      </c>
      <c r="C6" s="47">
        <v>900</v>
      </c>
      <c r="D6" s="47"/>
      <c r="E6" s="47"/>
      <c r="F6" s="47">
        <v>100</v>
      </c>
      <c r="G6" s="47">
        <v>2000</v>
      </c>
      <c r="H6" s="47">
        <v>400</v>
      </c>
      <c r="I6" s="47">
        <v>100</v>
      </c>
      <c r="J6" s="47">
        <v>1500</v>
      </c>
      <c r="K6" s="53">
        <v>1000</v>
      </c>
      <c r="L6" s="47">
        <v>5000</v>
      </c>
      <c r="M6" s="47">
        <v>1300</v>
      </c>
      <c r="N6" s="47">
        <v>3000</v>
      </c>
      <c r="O6" s="47"/>
      <c r="P6" s="53">
        <v>100</v>
      </c>
      <c r="Q6" s="47"/>
      <c r="R6" s="47"/>
      <c r="S6" s="47">
        <v>1000</v>
      </c>
      <c r="T6" s="47">
        <v>200</v>
      </c>
      <c r="U6" s="47"/>
      <c r="V6" s="47"/>
    </row>
    <row r="7" s="35" customFormat="1" ht="17.25" customHeight="1" spans="1:22">
      <c r="A7" s="46"/>
      <c r="B7" s="47"/>
      <c r="C7" s="47"/>
      <c r="D7" s="47"/>
      <c r="E7" s="47"/>
      <c r="F7" s="47"/>
      <c r="G7" s="47"/>
      <c r="H7" s="47"/>
      <c r="I7" s="47"/>
      <c r="J7" s="47"/>
      <c r="K7" s="53"/>
      <c r="L7" s="47"/>
      <c r="M7" s="47"/>
      <c r="N7" s="47"/>
      <c r="O7" s="47"/>
      <c r="P7" s="53"/>
      <c r="Q7" s="47"/>
      <c r="R7" s="47"/>
      <c r="S7" s="47"/>
      <c r="T7" s="47"/>
      <c r="U7" s="47"/>
      <c r="V7" s="47"/>
    </row>
    <row r="8" s="35" customFormat="1" ht="17.25" customHeight="1" spans="1:22">
      <c r="A8" s="48"/>
      <c r="B8" s="47"/>
      <c r="C8" s="47"/>
      <c r="D8" s="47"/>
      <c r="E8" s="47"/>
      <c r="F8" s="47"/>
      <c r="G8" s="47"/>
      <c r="H8" s="47"/>
      <c r="I8" s="47"/>
      <c r="J8" s="47"/>
      <c r="K8" s="53"/>
      <c r="L8" s="47"/>
      <c r="M8" s="47"/>
      <c r="N8" s="47"/>
      <c r="O8" s="47"/>
      <c r="P8" s="53"/>
      <c r="Q8" s="47"/>
      <c r="R8" s="47"/>
      <c r="S8" s="47"/>
      <c r="T8" s="47"/>
      <c r="U8" s="47"/>
      <c r="V8" s="47"/>
    </row>
    <row r="9" s="35" customFormat="1" ht="17.25" customHeight="1" spans="1:22">
      <c r="A9" s="46"/>
      <c r="B9" s="49"/>
      <c r="C9" s="49"/>
      <c r="D9" s="49"/>
      <c r="E9" s="49"/>
      <c r="F9" s="49"/>
      <c r="G9" s="49"/>
      <c r="H9" s="49"/>
      <c r="I9" s="49"/>
      <c r="J9" s="49"/>
      <c r="K9" s="54"/>
      <c r="L9" s="49"/>
      <c r="M9" s="49"/>
      <c r="N9" s="49"/>
      <c r="O9" s="49"/>
      <c r="P9" s="54"/>
      <c r="Q9" s="49"/>
      <c r="R9" s="49"/>
      <c r="S9" s="49"/>
      <c r="T9" s="49"/>
      <c r="U9" s="49"/>
      <c r="V9" s="49"/>
    </row>
    <row r="10" s="35" customFormat="1" ht="17.25" customHeight="1" spans="1:22">
      <c r="A10" s="46"/>
      <c r="B10" s="49"/>
      <c r="C10" s="49"/>
      <c r="D10" s="49"/>
      <c r="E10" s="49"/>
      <c r="F10" s="49"/>
      <c r="G10" s="49"/>
      <c r="H10" s="49"/>
      <c r="I10" s="49"/>
      <c r="J10" s="49"/>
      <c r="K10" s="54"/>
      <c r="L10" s="49"/>
      <c r="M10" s="49"/>
      <c r="N10" s="49"/>
      <c r="O10" s="49"/>
      <c r="P10" s="54"/>
      <c r="Q10" s="49"/>
      <c r="R10" s="49"/>
      <c r="S10" s="49"/>
      <c r="T10" s="49"/>
      <c r="U10" s="49"/>
      <c r="V10" s="49"/>
    </row>
    <row r="11" s="35" customFormat="1" ht="17.25" customHeight="1" spans="1:22">
      <c r="A11" s="46"/>
      <c r="B11" s="49"/>
      <c r="C11" s="49"/>
      <c r="D11" s="49"/>
      <c r="E11" s="49"/>
      <c r="F11" s="49"/>
      <c r="G11" s="49"/>
      <c r="H11" s="49"/>
      <c r="I11" s="49"/>
      <c r="J11" s="49"/>
      <c r="K11" s="54"/>
      <c r="L11" s="49"/>
      <c r="M11" s="49"/>
      <c r="N11" s="49"/>
      <c r="O11" s="49"/>
      <c r="P11" s="54"/>
      <c r="Q11" s="49"/>
      <c r="R11" s="49"/>
      <c r="S11" s="49"/>
      <c r="T11" s="49"/>
      <c r="U11" s="49"/>
      <c r="V11" s="49"/>
    </row>
    <row r="12" s="35" customFormat="1" ht="17.25" customHeight="1" spans="1:22">
      <c r="A12" s="50"/>
      <c r="B12" s="49"/>
      <c r="C12" s="49"/>
      <c r="D12" s="49"/>
      <c r="E12" s="49"/>
      <c r="F12" s="49"/>
      <c r="G12" s="49"/>
      <c r="H12" s="49"/>
      <c r="I12" s="49"/>
      <c r="J12" s="49"/>
      <c r="K12" s="54"/>
      <c r="L12" s="49"/>
      <c r="M12" s="49"/>
      <c r="N12" s="49"/>
      <c r="O12" s="49"/>
      <c r="P12" s="54"/>
      <c r="Q12" s="49"/>
      <c r="R12" s="49"/>
      <c r="S12" s="49"/>
      <c r="T12" s="49"/>
      <c r="U12" s="49"/>
      <c r="V12" s="49"/>
    </row>
    <row r="13" s="35" customFormat="1" ht="17.25" customHeight="1" spans="1:22">
      <c r="A13" s="50"/>
      <c r="B13" s="49"/>
      <c r="C13" s="49"/>
      <c r="D13" s="49"/>
      <c r="E13" s="49"/>
      <c r="F13" s="49"/>
      <c r="G13" s="49"/>
      <c r="H13" s="49"/>
      <c r="I13" s="49"/>
      <c r="J13" s="49"/>
      <c r="K13" s="54"/>
      <c r="L13" s="49"/>
      <c r="M13" s="49"/>
      <c r="N13" s="49"/>
      <c r="O13" s="49"/>
      <c r="P13" s="54"/>
      <c r="Q13" s="49"/>
      <c r="R13" s="49"/>
      <c r="S13" s="49"/>
      <c r="T13" s="49"/>
      <c r="U13" s="49"/>
      <c r="V13" s="49"/>
    </row>
    <row r="14" s="35" customFormat="1" ht="17.25" customHeight="1" spans="1:22">
      <c r="A14" s="50"/>
      <c r="B14" s="49"/>
      <c r="C14" s="49"/>
      <c r="D14" s="49"/>
      <c r="E14" s="49"/>
      <c r="F14" s="49"/>
      <c r="G14" s="49"/>
      <c r="H14" s="49"/>
      <c r="I14" s="49"/>
      <c r="J14" s="49"/>
      <c r="K14" s="54"/>
      <c r="L14" s="49"/>
      <c r="M14" s="49"/>
      <c r="N14" s="49"/>
      <c r="O14" s="49"/>
      <c r="P14" s="54"/>
      <c r="Q14" s="49"/>
      <c r="R14" s="49"/>
      <c r="S14" s="49"/>
      <c r="T14" s="49"/>
      <c r="U14" s="49"/>
      <c r="V14" s="49"/>
    </row>
    <row r="15" s="35" customFormat="1" ht="17.25" customHeight="1" spans="1:22">
      <c r="A15" s="51"/>
      <c r="B15" s="49"/>
      <c r="C15" s="49"/>
      <c r="D15" s="49"/>
      <c r="E15" s="49"/>
      <c r="F15" s="49"/>
      <c r="G15" s="49"/>
      <c r="H15" s="49"/>
      <c r="I15" s="49"/>
      <c r="J15" s="49"/>
      <c r="K15" s="54"/>
      <c r="L15" s="49"/>
      <c r="M15" s="49"/>
      <c r="N15" s="49"/>
      <c r="O15" s="49"/>
      <c r="P15" s="54"/>
      <c r="Q15" s="49"/>
      <c r="R15" s="49"/>
      <c r="S15" s="49"/>
      <c r="T15" s="49"/>
      <c r="U15" s="49"/>
      <c r="V15" s="49"/>
    </row>
    <row r="16" s="35" customFormat="1" ht="17.25" customHeight="1" spans="1:22">
      <c r="A16" s="46"/>
      <c r="B16" s="49"/>
      <c r="C16" s="49"/>
      <c r="D16" s="49"/>
      <c r="E16" s="49"/>
      <c r="F16" s="49"/>
      <c r="G16" s="49"/>
      <c r="H16" s="49"/>
      <c r="I16" s="49"/>
      <c r="J16" s="49"/>
      <c r="K16" s="54"/>
      <c r="L16" s="49"/>
      <c r="M16" s="49"/>
      <c r="N16" s="49"/>
      <c r="O16" s="49"/>
      <c r="P16" s="54"/>
      <c r="Q16" s="49"/>
      <c r="R16" s="49"/>
      <c r="S16" s="49"/>
      <c r="T16" s="49"/>
      <c r="U16" s="49"/>
      <c r="V16" s="49"/>
    </row>
    <row r="17" s="35" customFormat="1" ht="17.25" customHeight="1" spans="1:22">
      <c r="A17" s="51"/>
      <c r="B17" s="49"/>
      <c r="C17" s="49"/>
      <c r="D17" s="49"/>
      <c r="E17" s="49"/>
      <c r="F17" s="49"/>
      <c r="G17" s="49"/>
      <c r="H17" s="49"/>
      <c r="I17" s="49"/>
      <c r="J17" s="49"/>
      <c r="K17" s="54"/>
      <c r="L17" s="49"/>
      <c r="M17" s="49"/>
      <c r="N17" s="49"/>
      <c r="O17" s="49"/>
      <c r="P17" s="54"/>
      <c r="Q17" s="49"/>
      <c r="R17" s="49"/>
      <c r="S17" s="49"/>
      <c r="T17" s="49"/>
      <c r="U17" s="49"/>
      <c r="V17" s="49"/>
    </row>
    <row r="18" s="35" customFormat="1" ht="15.95" customHeight="1" spans="1:2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54"/>
      <c r="L18" s="49"/>
      <c r="M18" s="49"/>
      <c r="N18" s="49"/>
      <c r="O18" s="49"/>
      <c r="P18" s="54"/>
      <c r="Q18" s="49"/>
      <c r="R18" s="49"/>
      <c r="S18" s="49"/>
      <c r="T18" s="49"/>
      <c r="U18" s="49"/>
      <c r="V18" s="49"/>
    </row>
    <row r="19" s="35" customFormat="1" ht="15.95" customHeight="1" spans="1:2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54"/>
      <c r="L19" s="49"/>
      <c r="M19" s="49"/>
      <c r="N19" s="49"/>
      <c r="O19" s="49"/>
      <c r="P19" s="54"/>
      <c r="Q19" s="49"/>
      <c r="R19" s="49"/>
      <c r="S19" s="49"/>
      <c r="T19" s="49"/>
      <c r="U19" s="49"/>
      <c r="V19" s="49"/>
    </row>
    <row r="20" s="35" customFormat="1" ht="15.95" customHeight="1" spans="1:2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54"/>
      <c r="L20" s="49"/>
      <c r="M20" s="49"/>
      <c r="N20" s="49"/>
      <c r="O20" s="49"/>
      <c r="P20" s="54"/>
      <c r="Q20" s="49"/>
      <c r="R20" s="49"/>
      <c r="S20" s="49"/>
      <c r="T20" s="49"/>
      <c r="U20" s="49"/>
      <c r="V20" s="49"/>
    </row>
    <row r="21" s="35" customFormat="1" ht="15.95" customHeight="1" spans="1:2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54"/>
      <c r="L21" s="49"/>
      <c r="M21" s="49"/>
      <c r="N21" s="49"/>
      <c r="O21" s="49"/>
      <c r="P21" s="54"/>
      <c r="Q21" s="49"/>
      <c r="R21" s="49"/>
      <c r="S21" s="49"/>
      <c r="T21" s="49"/>
      <c r="U21" s="49"/>
      <c r="V21" s="49"/>
    </row>
    <row r="22" s="35" customFormat="1" ht="15.95" customHeight="1" spans="1:2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54"/>
      <c r="L22" s="49"/>
      <c r="M22" s="49"/>
      <c r="N22" s="49"/>
      <c r="O22" s="49"/>
      <c r="P22" s="54"/>
      <c r="Q22" s="49"/>
      <c r="R22" s="49"/>
      <c r="S22" s="49"/>
      <c r="T22" s="49"/>
      <c r="U22" s="49"/>
      <c r="V22" s="49"/>
    </row>
    <row r="23" s="35" customFormat="1" ht="15.95" customHeight="1" spans="1:2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54"/>
      <c r="L23" s="49"/>
      <c r="M23" s="49"/>
      <c r="N23" s="49"/>
      <c r="O23" s="49"/>
      <c r="P23" s="54"/>
      <c r="Q23" s="49"/>
      <c r="R23" s="49"/>
      <c r="S23" s="49"/>
      <c r="T23" s="49"/>
      <c r="U23" s="49"/>
      <c r="V23" s="49"/>
    </row>
    <row r="24" s="35" customFormat="1" ht="15.95" customHeight="1" spans="1:2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54"/>
      <c r="L24" s="49"/>
      <c r="M24" s="49"/>
      <c r="N24" s="49"/>
      <c r="O24" s="49"/>
      <c r="P24" s="54"/>
      <c r="Q24" s="49"/>
      <c r="R24" s="49"/>
      <c r="S24" s="49"/>
      <c r="T24" s="49"/>
      <c r="U24" s="49"/>
      <c r="V24" s="49"/>
    </row>
    <row r="25" s="35" customFormat="1" ht="15.95" customHeight="1" spans="1:2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54"/>
      <c r="L25" s="49"/>
      <c r="M25" s="49"/>
      <c r="N25" s="49"/>
      <c r="O25" s="49"/>
      <c r="P25" s="54"/>
      <c r="Q25" s="49"/>
      <c r="R25" s="49"/>
      <c r="S25" s="49"/>
      <c r="T25" s="49"/>
      <c r="U25" s="49"/>
      <c r="V25" s="49"/>
    </row>
    <row r="26" s="35" customFormat="1" ht="15.95" customHeight="1" spans="1:2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54"/>
      <c r="L26" s="49"/>
      <c r="M26" s="49"/>
      <c r="N26" s="49"/>
      <c r="O26" s="49"/>
      <c r="P26" s="54"/>
      <c r="Q26" s="49"/>
      <c r="R26" s="49"/>
      <c r="S26" s="49"/>
      <c r="T26" s="49"/>
      <c r="U26" s="49"/>
      <c r="V26" s="49"/>
    </row>
    <row r="27" s="35" customFormat="1" ht="15.95" customHeight="1" spans="1:2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54"/>
      <c r="L27" s="49"/>
      <c r="M27" s="49"/>
      <c r="N27" s="49"/>
      <c r="O27" s="49"/>
      <c r="P27" s="54"/>
      <c r="Q27" s="49"/>
      <c r="R27" s="49"/>
      <c r="S27" s="49"/>
      <c r="T27" s="49"/>
      <c r="U27" s="49"/>
      <c r="V27" s="49"/>
    </row>
    <row r="28" s="35" customFormat="1" ht="15.95" customHeight="1" spans="1:2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54"/>
      <c r="L28" s="49"/>
      <c r="M28" s="49"/>
      <c r="N28" s="49"/>
      <c r="O28" s="49"/>
      <c r="P28" s="54"/>
      <c r="Q28" s="49"/>
      <c r="R28" s="49"/>
      <c r="S28" s="49"/>
      <c r="T28" s="49"/>
      <c r="U28" s="49"/>
      <c r="V28" s="49"/>
    </row>
    <row r="29" s="35" customFormat="1" ht="15.95" customHeight="1" spans="1:2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54"/>
      <c r="L29" s="49"/>
      <c r="M29" s="49"/>
      <c r="N29" s="49"/>
      <c r="O29" s="49"/>
      <c r="P29" s="54"/>
      <c r="Q29" s="49"/>
      <c r="R29" s="49"/>
      <c r="S29" s="49"/>
      <c r="T29" s="49"/>
      <c r="U29" s="49"/>
      <c r="V29" s="49"/>
    </row>
  </sheetData>
  <mergeCells count="3">
    <mergeCell ref="B4:V4"/>
    <mergeCell ref="A4:A5"/>
    <mergeCell ref="B2:U3"/>
  </mergeCells>
  <printOptions horizontalCentered="1"/>
  <pageMargins left="0.471527777777778" right="0.471527777777778" top="0.590277777777778" bottom="0.471527777777778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showGridLines="0" showZeros="0" workbookViewId="0">
      <pane ySplit="5" topLeftCell="A6" activePane="bottomLeft" state="frozen"/>
      <selection/>
      <selection pane="bottomLeft" activeCell="H21" sqref="H21"/>
    </sheetView>
  </sheetViews>
  <sheetFormatPr defaultColWidth="9" defaultRowHeight="15.6" outlineLevelCol="7"/>
  <cols>
    <col min="1" max="1" width="42.625" style="4" customWidth="1"/>
    <col min="2" max="2" width="12" style="4" customWidth="1"/>
    <col min="3" max="3" width="10.5" style="4" customWidth="1"/>
    <col min="4" max="4" width="13.875" style="4" customWidth="1"/>
    <col min="5" max="5" width="50.625" style="4" customWidth="1"/>
    <col min="6" max="6" width="12.875" style="4" customWidth="1"/>
    <col min="7" max="7" width="10.875" style="4" customWidth="1"/>
    <col min="8" max="8" width="13.75" style="4" customWidth="1"/>
    <col min="9" max="16384" width="9" style="4"/>
  </cols>
  <sheetData>
    <row r="1" spans="1:8">
      <c r="A1" s="5" t="s">
        <v>1491</v>
      </c>
      <c r="H1" s="6" t="s">
        <v>0</v>
      </c>
    </row>
    <row r="2" ht="18" customHeight="1" spans="1:8">
      <c r="A2" s="7" t="s">
        <v>1492</v>
      </c>
      <c r="B2" s="7"/>
      <c r="C2" s="7"/>
      <c r="D2" s="7"/>
      <c r="E2" s="7"/>
      <c r="F2" s="7"/>
      <c r="G2" s="7"/>
      <c r="H2" s="7"/>
    </row>
    <row r="3" ht="18" customHeight="1" spans="1:8">
      <c r="A3" s="5"/>
      <c r="H3" s="8" t="s">
        <v>26</v>
      </c>
    </row>
    <row r="4" ht="31.5" customHeight="1" spans="1:8">
      <c r="A4" s="9" t="s">
        <v>1493</v>
      </c>
      <c r="B4" s="10"/>
      <c r="C4" s="10"/>
      <c r="D4" s="11"/>
      <c r="E4" s="9" t="s">
        <v>1494</v>
      </c>
      <c r="F4" s="10"/>
      <c r="G4" s="10"/>
      <c r="H4" s="11"/>
    </row>
    <row r="5" ht="35.25" customHeight="1" spans="1:8">
      <c r="A5" s="12" t="s">
        <v>1227</v>
      </c>
      <c r="B5" s="13" t="s">
        <v>28</v>
      </c>
      <c r="C5" s="12" t="s">
        <v>29</v>
      </c>
      <c r="D5" s="13" t="s">
        <v>30</v>
      </c>
      <c r="E5" s="12" t="s">
        <v>1227</v>
      </c>
      <c r="F5" s="13" t="s">
        <v>28</v>
      </c>
      <c r="G5" s="12" t="s">
        <v>29</v>
      </c>
      <c r="H5" s="13" t="s">
        <v>30</v>
      </c>
    </row>
    <row r="6" s="1" customFormat="1" ht="20.1" customHeight="1" spans="1:8">
      <c r="A6" s="14" t="s">
        <v>1495</v>
      </c>
      <c r="B6" s="15"/>
      <c r="C6" s="15"/>
      <c r="D6" s="15"/>
      <c r="E6" s="14" t="s">
        <v>1496</v>
      </c>
      <c r="F6" s="16">
        <f>SUM(F7:F9)</f>
        <v>0</v>
      </c>
      <c r="G6" s="16">
        <f>SUM(G7:G9)</f>
        <v>0</v>
      </c>
      <c r="H6" s="16"/>
    </row>
    <row r="7" s="1" customFormat="1" ht="20.1" customHeight="1" spans="1:8">
      <c r="A7" s="14" t="s">
        <v>1497</v>
      </c>
      <c r="B7" s="15"/>
      <c r="C7" s="15"/>
      <c r="D7" s="15"/>
      <c r="E7" s="17" t="s">
        <v>1498</v>
      </c>
      <c r="F7" s="15"/>
      <c r="G7" s="15"/>
      <c r="H7" s="15"/>
    </row>
    <row r="8" s="1" customFormat="1" ht="20.1" customHeight="1" spans="1:8">
      <c r="A8" s="14" t="s">
        <v>1499</v>
      </c>
      <c r="B8" s="15"/>
      <c r="C8" s="15"/>
      <c r="D8" s="15"/>
      <c r="E8" s="17" t="s">
        <v>1500</v>
      </c>
      <c r="F8" s="15"/>
      <c r="G8" s="15"/>
      <c r="H8" s="15"/>
    </row>
    <row r="9" s="1" customFormat="1" ht="20.1" customHeight="1" spans="1:8">
      <c r="A9" s="18" t="s">
        <v>1501</v>
      </c>
      <c r="B9" s="15"/>
      <c r="C9" s="15"/>
      <c r="D9" s="15"/>
      <c r="E9" s="19" t="s">
        <v>1502</v>
      </c>
      <c r="F9" s="15"/>
      <c r="G9" s="15"/>
      <c r="H9" s="15"/>
    </row>
    <row r="10" s="1" customFormat="1" ht="20.1" customHeight="1" spans="1:8">
      <c r="A10" s="14" t="s">
        <v>1503</v>
      </c>
      <c r="B10" s="15"/>
      <c r="C10" s="15"/>
      <c r="D10" s="15"/>
      <c r="E10" s="14" t="s">
        <v>1504</v>
      </c>
      <c r="F10" s="15">
        <f>SUM(F11:F13)</f>
        <v>87</v>
      </c>
      <c r="G10" s="15">
        <f>SUM(G11:G13)</f>
        <v>0</v>
      </c>
      <c r="H10" s="15"/>
    </row>
    <row r="11" s="1" customFormat="1" ht="20.1" customHeight="1" spans="1:8">
      <c r="A11" s="14" t="s">
        <v>1505</v>
      </c>
      <c r="B11" s="15"/>
      <c r="C11" s="15"/>
      <c r="D11" s="15"/>
      <c r="E11" s="17" t="s">
        <v>1506</v>
      </c>
      <c r="F11" s="15">
        <v>87</v>
      </c>
      <c r="G11" s="15"/>
      <c r="H11" s="15"/>
    </row>
    <row r="12" s="1" customFormat="1" ht="20.1" customHeight="1" spans="1:8">
      <c r="A12" s="14" t="s">
        <v>1507</v>
      </c>
      <c r="B12" s="15"/>
      <c r="C12" s="15">
        <v>1300</v>
      </c>
      <c r="D12" s="15"/>
      <c r="E12" s="19" t="s">
        <v>1508</v>
      </c>
      <c r="F12" s="15"/>
      <c r="G12" s="15"/>
      <c r="H12" s="15"/>
    </row>
    <row r="13" s="1" customFormat="1" ht="20.1" customHeight="1" spans="1:8">
      <c r="A13" s="14" t="s">
        <v>1509</v>
      </c>
      <c r="B13" s="15"/>
      <c r="C13" s="15"/>
      <c r="D13" s="15"/>
      <c r="E13" s="19" t="s">
        <v>1510</v>
      </c>
      <c r="F13" s="15"/>
      <c r="G13" s="15"/>
      <c r="H13" s="15"/>
    </row>
    <row r="14" s="1" customFormat="1" ht="20.1" customHeight="1" spans="1:8">
      <c r="A14" s="14" t="s">
        <v>1511</v>
      </c>
      <c r="B14" s="15"/>
      <c r="C14" s="15"/>
      <c r="D14" s="15"/>
      <c r="E14" s="14" t="s">
        <v>1512</v>
      </c>
      <c r="F14" s="15">
        <f>SUM(F15:F16)</f>
        <v>0</v>
      </c>
      <c r="G14" s="15">
        <f>SUM(G15:G16)</f>
        <v>0</v>
      </c>
      <c r="H14" s="15"/>
    </row>
    <row r="15" s="1" customFormat="1" ht="20.1" customHeight="1" spans="1:8">
      <c r="A15" s="14" t="s">
        <v>1513</v>
      </c>
      <c r="B15" s="15">
        <v>537</v>
      </c>
      <c r="C15" s="15">
        <v>700</v>
      </c>
      <c r="D15" s="15"/>
      <c r="E15" s="14" t="s">
        <v>1514</v>
      </c>
      <c r="F15" s="15"/>
      <c r="G15" s="15"/>
      <c r="H15" s="15"/>
    </row>
    <row r="16" s="1" customFormat="1" ht="20.1" customHeight="1" spans="1:8">
      <c r="A16" s="14" t="s">
        <v>1515</v>
      </c>
      <c r="B16" s="15"/>
      <c r="C16" s="15"/>
      <c r="D16" s="15"/>
      <c r="E16" s="14" t="s">
        <v>1516</v>
      </c>
      <c r="F16" s="15"/>
      <c r="G16" s="15"/>
      <c r="H16" s="15"/>
    </row>
    <row r="17" s="1" customFormat="1" ht="20.1" customHeight="1" spans="1:8">
      <c r="A17" s="14" t="s">
        <v>1517</v>
      </c>
      <c r="B17" s="15"/>
      <c r="C17" s="15"/>
      <c r="D17" s="15"/>
      <c r="E17" s="14" t="s">
        <v>1518</v>
      </c>
      <c r="F17" s="15">
        <f>SUM(F18:F26)</f>
        <v>70215</v>
      </c>
      <c r="G17" s="15">
        <f>SUM(G18:G26)</f>
        <v>70000</v>
      </c>
      <c r="H17" s="15"/>
    </row>
    <row r="18" s="1" customFormat="1" ht="20.1" customHeight="1" spans="1:8">
      <c r="A18" s="14" t="s">
        <v>1519</v>
      </c>
      <c r="B18" s="15"/>
      <c r="C18" s="15"/>
      <c r="D18" s="15"/>
      <c r="E18" s="14" t="s">
        <v>1520</v>
      </c>
      <c r="F18" s="15">
        <v>69950</v>
      </c>
      <c r="G18" s="15">
        <v>69300</v>
      </c>
      <c r="H18" s="15"/>
    </row>
    <row r="19" s="1" customFormat="1" ht="20.1" customHeight="1" spans="1:8">
      <c r="A19" s="14" t="s">
        <v>1521</v>
      </c>
      <c r="B19" s="15"/>
      <c r="C19" s="15"/>
      <c r="D19" s="15"/>
      <c r="E19" s="14" t="s">
        <v>1522</v>
      </c>
      <c r="F19" s="14"/>
      <c r="G19" s="15"/>
      <c r="H19" s="15"/>
    </row>
    <row r="20" s="1" customFormat="1" ht="20.1" customHeight="1" spans="1:8">
      <c r="A20" s="14" t="s">
        <v>1523</v>
      </c>
      <c r="B20" s="15"/>
      <c r="C20" s="15"/>
      <c r="D20" s="15"/>
      <c r="E20" s="14" t="s">
        <v>1524</v>
      </c>
      <c r="F20" s="15"/>
      <c r="G20" s="15"/>
      <c r="H20" s="15"/>
    </row>
    <row r="21" s="1" customFormat="1" ht="20.1" customHeight="1" spans="1:8">
      <c r="A21" s="20" t="s">
        <v>1525</v>
      </c>
      <c r="B21" s="21"/>
      <c r="C21" s="21"/>
      <c r="D21" s="21"/>
      <c r="E21" s="22" t="s">
        <v>1526</v>
      </c>
      <c r="F21" s="15"/>
      <c r="G21" s="15"/>
      <c r="H21" s="15"/>
    </row>
    <row r="22" s="1" customFormat="1" ht="20.1" customHeight="1" spans="1:8">
      <c r="A22" s="20" t="s">
        <v>1527</v>
      </c>
      <c r="B22" s="21"/>
      <c r="C22" s="21"/>
      <c r="D22" s="21"/>
      <c r="E22" s="14" t="s">
        <v>1528</v>
      </c>
      <c r="F22" s="15"/>
      <c r="G22" s="15"/>
      <c r="H22" s="15"/>
    </row>
    <row r="23" ht="20.1" customHeight="1" spans="1:8">
      <c r="A23" s="23"/>
      <c r="B23" s="21"/>
      <c r="C23" s="21"/>
      <c r="D23" s="21"/>
      <c r="E23" s="22" t="s">
        <v>1529</v>
      </c>
      <c r="F23" s="21"/>
      <c r="G23" s="21"/>
      <c r="H23" s="21"/>
    </row>
    <row r="24" ht="20.1" customHeight="1" spans="1:8">
      <c r="A24" s="20"/>
      <c r="B24" s="21"/>
      <c r="C24" s="21"/>
      <c r="D24" s="21"/>
      <c r="E24" s="22" t="s">
        <v>1530</v>
      </c>
      <c r="F24" s="21"/>
      <c r="G24" s="21"/>
      <c r="H24" s="21"/>
    </row>
    <row r="25" ht="20.1" customHeight="1" spans="1:8">
      <c r="A25" s="21"/>
      <c r="B25" s="21"/>
      <c r="C25" s="21"/>
      <c r="D25" s="21"/>
      <c r="E25" s="22" t="s">
        <v>1531</v>
      </c>
      <c r="F25" s="24">
        <v>265</v>
      </c>
      <c r="G25" s="24">
        <v>700</v>
      </c>
      <c r="H25" s="24"/>
    </row>
    <row r="26" ht="20.1" customHeight="1" spans="1:8">
      <c r="A26" s="21"/>
      <c r="B26" s="21"/>
      <c r="C26" s="21"/>
      <c r="D26" s="21"/>
      <c r="E26" s="22" t="s">
        <v>1532</v>
      </c>
      <c r="F26" s="24"/>
      <c r="G26" s="24"/>
      <c r="H26" s="24"/>
    </row>
    <row r="27" ht="20.1" customHeight="1" spans="1:8">
      <c r="A27" s="25"/>
      <c r="B27" s="21"/>
      <c r="C27" s="21"/>
      <c r="D27" s="21"/>
      <c r="E27" s="14" t="s">
        <v>1533</v>
      </c>
      <c r="F27" s="24">
        <f>SUM(F28:F32)</f>
        <v>0</v>
      </c>
      <c r="G27" s="24">
        <f>SUM(G28:G32)</f>
        <v>0</v>
      </c>
      <c r="H27" s="24"/>
    </row>
    <row r="28" ht="20.1" customHeight="1" spans="1:8">
      <c r="A28" s="25"/>
      <c r="B28" s="21"/>
      <c r="C28" s="21"/>
      <c r="D28" s="21"/>
      <c r="E28" s="22" t="s">
        <v>1534</v>
      </c>
      <c r="F28" s="24"/>
      <c r="G28" s="24"/>
      <c r="H28" s="24"/>
    </row>
    <row r="29" ht="20.1" customHeight="1" spans="1:8">
      <c r="A29" s="25"/>
      <c r="B29" s="21"/>
      <c r="C29" s="21"/>
      <c r="D29" s="21"/>
      <c r="E29" s="26" t="s">
        <v>1535</v>
      </c>
      <c r="F29" s="24"/>
      <c r="G29" s="24"/>
      <c r="H29" s="24"/>
    </row>
    <row r="30" ht="20.1" customHeight="1" spans="1:8">
      <c r="A30" s="25"/>
      <c r="B30" s="21"/>
      <c r="C30" s="21"/>
      <c r="D30" s="21"/>
      <c r="E30" s="27" t="s">
        <v>1536</v>
      </c>
      <c r="F30" s="24"/>
      <c r="G30" s="24"/>
      <c r="H30" s="24"/>
    </row>
    <row r="31" ht="20.1" customHeight="1" spans="1:8">
      <c r="A31" s="25"/>
      <c r="B31" s="21"/>
      <c r="C31" s="21"/>
      <c r="D31" s="21"/>
      <c r="E31" s="28" t="s">
        <v>1537</v>
      </c>
      <c r="F31" s="24"/>
      <c r="G31" s="24"/>
      <c r="H31" s="24"/>
    </row>
    <row r="32" ht="20.1" customHeight="1" spans="1:8">
      <c r="A32" s="25"/>
      <c r="B32" s="21"/>
      <c r="C32" s="21"/>
      <c r="D32" s="21"/>
      <c r="E32" s="28" t="s">
        <v>1538</v>
      </c>
      <c r="F32" s="24"/>
      <c r="G32" s="24"/>
      <c r="H32" s="24"/>
    </row>
    <row r="33" ht="20.1" customHeight="1" spans="1:8">
      <c r="A33" s="25"/>
      <c r="B33" s="21"/>
      <c r="C33" s="21"/>
      <c r="D33" s="21"/>
      <c r="E33" s="25" t="s">
        <v>1539</v>
      </c>
      <c r="F33" s="24">
        <f>SUM(F34:F43)</f>
        <v>0</v>
      </c>
      <c r="G33" s="24">
        <f>SUM(G34:G43)</f>
        <v>0</v>
      </c>
      <c r="H33" s="24"/>
    </row>
    <row r="34" ht="20.1" customHeight="1" spans="1:8">
      <c r="A34" s="25"/>
      <c r="B34" s="21"/>
      <c r="C34" s="21"/>
      <c r="D34" s="21"/>
      <c r="E34" s="27" t="s">
        <v>1540</v>
      </c>
      <c r="F34" s="24"/>
      <c r="G34" s="24"/>
      <c r="H34" s="24"/>
    </row>
    <row r="35" ht="20.1" customHeight="1" spans="1:8">
      <c r="A35" s="25"/>
      <c r="B35" s="21"/>
      <c r="C35" s="21"/>
      <c r="D35" s="21"/>
      <c r="E35" s="27" t="s">
        <v>1541</v>
      </c>
      <c r="F35" s="24"/>
      <c r="G35" s="24"/>
      <c r="H35" s="24"/>
    </row>
    <row r="36" ht="20.1" customHeight="1" spans="1:8">
      <c r="A36" s="25"/>
      <c r="B36" s="21"/>
      <c r="C36" s="21"/>
      <c r="D36" s="21"/>
      <c r="E36" s="27" t="s">
        <v>1542</v>
      </c>
      <c r="F36" s="24"/>
      <c r="G36" s="24"/>
      <c r="H36" s="24"/>
    </row>
    <row r="37" s="2" customFormat="1" ht="20.1" customHeight="1" spans="1:8">
      <c r="A37" s="25"/>
      <c r="B37" s="21"/>
      <c r="C37" s="21"/>
      <c r="D37" s="21"/>
      <c r="E37" s="26" t="s">
        <v>1543</v>
      </c>
      <c r="F37" s="24"/>
      <c r="G37" s="24"/>
      <c r="H37" s="24"/>
    </row>
    <row r="38" ht="20.1" customHeight="1" spans="1:8">
      <c r="A38" s="25"/>
      <c r="B38" s="21"/>
      <c r="C38" s="21"/>
      <c r="D38" s="21"/>
      <c r="E38" s="26" t="s">
        <v>1544</v>
      </c>
      <c r="F38" s="24"/>
      <c r="G38" s="24"/>
      <c r="H38" s="24"/>
    </row>
    <row r="39" ht="20.1" customHeight="1" spans="1:8">
      <c r="A39" s="20"/>
      <c r="B39" s="21"/>
      <c r="C39" s="21"/>
      <c r="D39" s="21"/>
      <c r="E39" s="26" t="s">
        <v>1545</v>
      </c>
      <c r="F39" s="24"/>
      <c r="G39" s="24"/>
      <c r="H39" s="24"/>
    </row>
    <row r="40" ht="20.1" customHeight="1" spans="1:8">
      <c r="A40" s="20"/>
      <c r="B40" s="21"/>
      <c r="C40" s="21"/>
      <c r="D40" s="21"/>
      <c r="E40" s="27" t="s">
        <v>1546</v>
      </c>
      <c r="F40" s="24"/>
      <c r="G40" s="24"/>
      <c r="H40" s="24"/>
    </row>
    <row r="41" ht="20.1" customHeight="1" spans="1:8">
      <c r="A41" s="20"/>
      <c r="B41" s="21"/>
      <c r="C41" s="21"/>
      <c r="D41" s="21"/>
      <c r="E41" s="27" t="s">
        <v>1547</v>
      </c>
      <c r="F41" s="24"/>
      <c r="G41" s="24"/>
      <c r="H41" s="24"/>
    </row>
    <row r="42" ht="20.1" customHeight="1" spans="1:8">
      <c r="A42" s="20"/>
      <c r="B42" s="24"/>
      <c r="C42" s="24"/>
      <c r="D42" s="24"/>
      <c r="E42" s="27" t="s">
        <v>1548</v>
      </c>
      <c r="F42" s="24"/>
      <c r="G42" s="24"/>
      <c r="H42" s="24"/>
    </row>
    <row r="43" ht="20.1" customHeight="1" spans="1:8">
      <c r="A43" s="20"/>
      <c r="B43" s="24"/>
      <c r="C43" s="24"/>
      <c r="D43" s="24"/>
      <c r="E43" s="27" t="s">
        <v>1549</v>
      </c>
      <c r="F43" s="24"/>
      <c r="G43" s="24"/>
      <c r="H43" s="24"/>
    </row>
    <row r="44" ht="20.1" customHeight="1" spans="1:8">
      <c r="A44" s="20"/>
      <c r="B44" s="24"/>
      <c r="C44" s="24"/>
      <c r="D44" s="24"/>
      <c r="E44" s="25" t="s">
        <v>1550</v>
      </c>
      <c r="F44" s="24">
        <f>SUM(F45)</f>
        <v>0</v>
      </c>
      <c r="G44" s="24">
        <f>SUM(G45)</f>
        <v>0</v>
      </c>
      <c r="H44" s="24"/>
    </row>
    <row r="45" ht="20.1" customHeight="1" spans="1:8">
      <c r="A45" s="20"/>
      <c r="B45" s="24"/>
      <c r="C45" s="24"/>
      <c r="D45" s="24"/>
      <c r="E45" s="26" t="s">
        <v>1551</v>
      </c>
      <c r="F45" s="24"/>
      <c r="G45" s="24"/>
      <c r="H45" s="24"/>
    </row>
    <row r="46" ht="20.1" customHeight="1" spans="1:8">
      <c r="A46" s="20"/>
      <c r="B46" s="24"/>
      <c r="C46" s="24"/>
      <c r="D46" s="24"/>
      <c r="E46" s="25" t="s">
        <v>1552</v>
      </c>
      <c r="F46" s="24">
        <f>SUM(F47:F49)</f>
        <v>630</v>
      </c>
      <c r="G46" s="24">
        <f>SUM(G47:G49)</f>
        <v>0</v>
      </c>
      <c r="H46" s="24"/>
    </row>
    <row r="47" s="3" customFormat="1" ht="20.1" customHeight="1" spans="1:8">
      <c r="A47" s="29"/>
      <c r="B47" s="30"/>
      <c r="C47" s="30"/>
      <c r="D47" s="30"/>
      <c r="E47" s="27" t="s">
        <v>1553</v>
      </c>
      <c r="F47" s="30">
        <v>70</v>
      </c>
      <c r="G47" s="30"/>
      <c r="H47" s="30"/>
    </row>
    <row r="48" ht="20.1" customHeight="1" spans="1:8">
      <c r="A48" s="31"/>
      <c r="B48" s="24"/>
      <c r="C48" s="24"/>
      <c r="D48" s="24"/>
      <c r="E48" s="26" t="s">
        <v>1554</v>
      </c>
      <c r="F48" s="24"/>
      <c r="G48" s="24"/>
      <c r="H48" s="24"/>
    </row>
    <row r="49" ht="20.1" customHeight="1" spans="1:8">
      <c r="A49" s="31"/>
      <c r="B49" s="24"/>
      <c r="C49" s="24"/>
      <c r="D49" s="24"/>
      <c r="E49" s="27" t="s">
        <v>1555</v>
      </c>
      <c r="F49" s="32">
        <v>560</v>
      </c>
      <c r="G49" s="24"/>
      <c r="H49" s="24"/>
    </row>
    <row r="50" ht="20.1" customHeight="1" spans="1:8">
      <c r="A50" s="31"/>
      <c r="B50" s="24"/>
      <c r="C50" s="24"/>
      <c r="D50" s="24"/>
      <c r="E50" s="25" t="s">
        <v>1556</v>
      </c>
      <c r="F50" s="24">
        <v>307</v>
      </c>
      <c r="G50" s="24"/>
      <c r="H50" s="24"/>
    </row>
    <row r="51" ht="20.1" customHeight="1" spans="1:8">
      <c r="A51" s="31"/>
      <c r="B51" s="24"/>
      <c r="C51" s="24"/>
      <c r="D51" s="24"/>
      <c r="E51" s="25" t="s">
        <v>1557</v>
      </c>
      <c r="F51" s="24"/>
      <c r="G51" s="24"/>
      <c r="H51" s="24"/>
    </row>
    <row r="52" ht="20.1" customHeight="1" spans="1:8">
      <c r="A52" s="31"/>
      <c r="B52" s="24"/>
      <c r="C52" s="24"/>
      <c r="D52" s="24"/>
      <c r="E52" s="25"/>
      <c r="F52" s="25"/>
      <c r="G52" s="24"/>
      <c r="H52" s="24"/>
    </row>
    <row r="53" ht="20.1" customHeight="1" spans="1:8">
      <c r="A53" s="31"/>
      <c r="B53" s="24"/>
      <c r="C53" s="24"/>
      <c r="D53" s="24"/>
      <c r="E53" s="25"/>
      <c r="F53" s="26"/>
      <c r="G53" s="24"/>
      <c r="H53" s="24"/>
    </row>
    <row r="54" ht="20.1" customHeight="1" spans="1:8">
      <c r="A54" s="31"/>
      <c r="B54" s="24"/>
      <c r="C54" s="24"/>
      <c r="D54" s="24"/>
      <c r="E54" s="25"/>
      <c r="F54" s="24"/>
      <c r="G54" s="24"/>
      <c r="H54" s="24"/>
    </row>
    <row r="55" ht="20.1" customHeight="1" spans="1:8">
      <c r="A55" s="31"/>
      <c r="B55" s="24"/>
      <c r="C55" s="24"/>
      <c r="D55" s="24"/>
      <c r="E55" s="25"/>
      <c r="F55" s="24"/>
      <c r="G55" s="24"/>
      <c r="H55" s="24"/>
    </row>
    <row r="56" ht="20.1" customHeight="1" spans="1:8">
      <c r="A56" s="31"/>
      <c r="B56" s="24"/>
      <c r="C56" s="24"/>
      <c r="D56" s="24"/>
      <c r="E56" s="25"/>
      <c r="F56" s="24"/>
      <c r="G56" s="24"/>
      <c r="H56" s="24"/>
    </row>
    <row r="57" ht="20.1" customHeight="1" spans="1:8">
      <c r="A57" s="31"/>
      <c r="B57" s="24"/>
      <c r="C57" s="24"/>
      <c r="D57" s="24"/>
      <c r="E57" s="25"/>
      <c r="F57" s="24"/>
      <c r="G57" s="24"/>
      <c r="H57" s="24"/>
    </row>
    <row r="58" ht="20.1" customHeight="1" spans="1:8">
      <c r="A58" s="31"/>
      <c r="B58" s="24"/>
      <c r="C58" s="24"/>
      <c r="D58" s="24"/>
      <c r="E58" s="25"/>
      <c r="F58" s="24"/>
      <c r="G58" s="24"/>
      <c r="H58" s="24"/>
    </row>
    <row r="59" ht="20.1" customHeight="1" spans="1:8">
      <c r="A59" s="31"/>
      <c r="B59" s="24"/>
      <c r="C59" s="24"/>
      <c r="D59" s="24"/>
      <c r="E59" s="25"/>
      <c r="F59" s="24"/>
      <c r="G59" s="24"/>
      <c r="H59" s="24"/>
    </row>
    <row r="60" ht="20.1" customHeight="1" spans="1:8">
      <c r="A60" s="31"/>
      <c r="B60" s="24"/>
      <c r="C60" s="24"/>
      <c r="D60" s="24"/>
      <c r="E60" s="31"/>
      <c r="F60" s="24"/>
      <c r="G60" s="24"/>
      <c r="H60" s="24"/>
    </row>
    <row r="61" ht="20.1" customHeight="1" spans="1:8">
      <c r="A61" s="31" t="s">
        <v>57</v>
      </c>
      <c r="B61" s="24">
        <f>SUM(B6:B22)</f>
        <v>537</v>
      </c>
      <c r="C61" s="24">
        <f>SUM(C6:C22)</f>
        <v>2000</v>
      </c>
      <c r="D61" s="24">
        <f>SUM(D6:D22)</f>
        <v>0</v>
      </c>
      <c r="E61" s="31" t="s">
        <v>1073</v>
      </c>
      <c r="F61" s="24">
        <f>SUM(F6+F10+F14+F17+F27+F33+F44+F46+F50+F51)</f>
        <v>71239</v>
      </c>
      <c r="G61" s="24">
        <f>SUM(G6+G10+G14+G17+G27+G33+G44+G46+G50+G51)</f>
        <v>70000</v>
      </c>
      <c r="H61" s="24"/>
    </row>
    <row r="62" ht="20.1" customHeight="1" spans="1:8">
      <c r="A62" s="33" t="s">
        <v>1230</v>
      </c>
      <c r="B62" s="24">
        <f>B63+B66+B67+B69+B70</f>
        <v>70702</v>
      </c>
      <c r="C62" s="24">
        <f>C63+C66+C67+C69+C70</f>
        <v>68000</v>
      </c>
      <c r="D62" s="24"/>
      <c r="E62" s="33" t="s">
        <v>1231</v>
      </c>
      <c r="F62" s="24">
        <f>F63+F66+F67+F68+F69</f>
        <v>0</v>
      </c>
      <c r="G62" s="24">
        <f>G63+G66+G67+G68+G69</f>
        <v>0</v>
      </c>
      <c r="H62" s="24"/>
    </row>
    <row r="63" ht="20.1" customHeight="1" spans="1:8">
      <c r="A63" s="21" t="s">
        <v>1558</v>
      </c>
      <c r="B63" s="24">
        <f>SUM(B64:B65)</f>
        <v>70702</v>
      </c>
      <c r="C63" s="24">
        <f>SUM(C64:C65)</f>
        <v>68000</v>
      </c>
      <c r="D63" s="24"/>
      <c r="E63" s="21" t="s">
        <v>1559</v>
      </c>
      <c r="F63" s="24">
        <f>SUM(F64:F65)</f>
        <v>0</v>
      </c>
      <c r="G63" s="24">
        <f>SUM(G64:G65)</f>
        <v>0</v>
      </c>
      <c r="H63" s="24"/>
    </row>
    <row r="64" ht="20.1" customHeight="1" spans="1:8">
      <c r="A64" s="21" t="s">
        <v>1560</v>
      </c>
      <c r="B64" s="24">
        <v>70702</v>
      </c>
      <c r="C64" s="24">
        <v>68000</v>
      </c>
      <c r="D64" s="24"/>
      <c r="E64" s="21" t="s">
        <v>1561</v>
      </c>
      <c r="F64" s="24"/>
      <c r="G64" s="24"/>
      <c r="H64" s="24"/>
    </row>
    <row r="65" ht="20.1" customHeight="1" spans="1:8">
      <c r="A65" s="21" t="s">
        <v>1562</v>
      </c>
      <c r="B65" s="24"/>
      <c r="C65" s="24"/>
      <c r="D65" s="24"/>
      <c r="E65" s="21" t="s">
        <v>1563</v>
      </c>
      <c r="F65" s="24"/>
      <c r="G65" s="24"/>
      <c r="H65" s="24"/>
    </row>
    <row r="66" ht="20.1" customHeight="1" spans="1:8">
      <c r="A66" s="21" t="s">
        <v>1300</v>
      </c>
      <c r="B66" s="24"/>
      <c r="C66" s="24"/>
      <c r="D66" s="24"/>
      <c r="E66" s="21" t="s">
        <v>1564</v>
      </c>
      <c r="F66" s="24"/>
      <c r="G66" s="24"/>
      <c r="H66" s="24"/>
    </row>
    <row r="67" ht="20.1" customHeight="1" spans="1:8">
      <c r="A67" s="21" t="s">
        <v>1301</v>
      </c>
      <c r="B67" s="24">
        <f>SUM(B68)</f>
        <v>0</v>
      </c>
      <c r="C67" s="24">
        <f>SUM(C68)</f>
        <v>0</v>
      </c>
      <c r="D67" s="24"/>
      <c r="E67" s="21" t="s">
        <v>1565</v>
      </c>
      <c r="F67" s="24"/>
      <c r="G67" s="24"/>
      <c r="H67" s="24"/>
    </row>
    <row r="68" ht="20.1" customHeight="1" spans="1:8">
      <c r="A68" s="21" t="s">
        <v>1566</v>
      </c>
      <c r="B68" s="24"/>
      <c r="C68" s="24"/>
      <c r="D68" s="24"/>
      <c r="E68" s="34" t="s">
        <v>1567</v>
      </c>
      <c r="F68" s="24"/>
      <c r="G68" s="24"/>
      <c r="H68" s="24"/>
    </row>
    <row r="69" ht="20.1" customHeight="1" spans="1:8">
      <c r="A69" s="34" t="s">
        <v>1568</v>
      </c>
      <c r="B69" s="24"/>
      <c r="C69" s="24"/>
      <c r="D69" s="24"/>
      <c r="E69" s="34" t="s">
        <v>1569</v>
      </c>
      <c r="F69" s="24"/>
      <c r="G69" s="24"/>
      <c r="H69" s="24"/>
    </row>
    <row r="70" ht="20.1" customHeight="1" spans="1:8">
      <c r="A70" s="34" t="s">
        <v>1570</v>
      </c>
      <c r="B70" s="24"/>
      <c r="C70" s="24"/>
      <c r="D70" s="24"/>
      <c r="E70" s="34"/>
      <c r="F70" s="24"/>
      <c r="G70" s="24"/>
      <c r="H70" s="24"/>
    </row>
    <row r="71" ht="20.1" customHeight="1" spans="1:8">
      <c r="A71" s="34"/>
      <c r="B71" s="24"/>
      <c r="C71" s="24"/>
      <c r="D71" s="24"/>
      <c r="E71" s="34"/>
      <c r="F71" s="24"/>
      <c r="G71" s="24"/>
      <c r="H71" s="24"/>
    </row>
    <row r="72" ht="20.1" customHeight="1" spans="1:8">
      <c r="A72" s="31" t="s">
        <v>1316</v>
      </c>
      <c r="B72" s="24">
        <f>SUM(B61+B62)</f>
        <v>71239</v>
      </c>
      <c r="C72" s="24">
        <f>SUM(C61+C62)</f>
        <v>70000</v>
      </c>
      <c r="D72" s="24">
        <f>SUM(D61+D62)</f>
        <v>0</v>
      </c>
      <c r="E72" s="31" t="s">
        <v>1317</v>
      </c>
      <c r="F72" s="24">
        <f>SUM(F61+F62)</f>
        <v>71239</v>
      </c>
      <c r="G72" s="24">
        <f>SUM(G61+G62)</f>
        <v>70000</v>
      </c>
      <c r="H72" s="24"/>
    </row>
    <row r="73" ht="20.1" customHeight="1"/>
  </sheetData>
  <mergeCells count="3">
    <mergeCell ref="A2:H2"/>
    <mergeCell ref="A4:D4"/>
    <mergeCell ref="E4:H4"/>
  </mergeCells>
  <printOptions horizontalCentered="1"/>
  <pageMargins left="0.471527777777778" right="0.471527777777778" top="0.393055555555556" bottom="0.275" header="0.118055555555556" footer="0.118055555555556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showGridLines="0" showZeros="0" workbookViewId="0">
      <selection activeCell="A4" sqref="A4"/>
    </sheetView>
  </sheetViews>
  <sheetFormatPr defaultColWidth="9" defaultRowHeight="15.6"/>
  <cols>
    <col min="1" max="1" width="117.375" style="161" customWidth="1"/>
    <col min="2" max="16384" width="9" style="161"/>
  </cols>
  <sheetData>
    <row r="1" ht="48.75" customHeight="1" spans="1:1">
      <c r="A1" s="162" t="s">
        <v>8</v>
      </c>
    </row>
    <row r="2" s="159" customFormat="1" ht="27.95" customHeight="1" spans="1:1">
      <c r="A2" s="163" t="s">
        <v>9</v>
      </c>
    </row>
    <row r="3" s="159" customFormat="1" ht="27.95" customHeight="1" spans="1:1">
      <c r="A3" s="163" t="s">
        <v>10</v>
      </c>
    </row>
    <row r="4" s="159" customFormat="1" ht="27.95" customHeight="1" spans="1:1">
      <c r="A4" s="163" t="s">
        <v>11</v>
      </c>
    </row>
    <row r="5" s="159" customFormat="1" ht="27.95" customHeight="1" spans="1:1">
      <c r="A5" s="163" t="s">
        <v>12</v>
      </c>
    </row>
    <row r="6" s="159" customFormat="1" ht="27.95" customHeight="1" spans="1:1">
      <c r="A6" s="163" t="s">
        <v>13</v>
      </c>
    </row>
    <row r="7" s="159" customFormat="1" ht="27.95" customHeight="1" spans="1:1">
      <c r="A7" s="163" t="s">
        <v>14</v>
      </c>
    </row>
    <row r="8" s="159" customFormat="1" ht="27.95" customHeight="1" spans="1:1">
      <c r="A8" s="163" t="s">
        <v>15</v>
      </c>
    </row>
    <row r="9" s="159" customFormat="1" ht="27.95" customHeight="1" spans="1:1">
      <c r="A9" s="163" t="s">
        <v>16</v>
      </c>
    </row>
    <row r="10" s="159" customFormat="1" ht="27.95" customHeight="1" spans="1:1">
      <c r="A10" s="163" t="s">
        <v>17</v>
      </c>
    </row>
    <row r="11" s="159" customFormat="1" ht="27.95" customHeight="1" spans="1:1">
      <c r="A11" s="163" t="s">
        <v>18</v>
      </c>
    </row>
    <row r="12" s="159" customFormat="1" ht="27.95" customHeight="1" spans="1:1">
      <c r="A12" s="163" t="s">
        <v>19</v>
      </c>
    </row>
    <row r="13" s="159" customFormat="1" ht="27.95" customHeight="1" spans="1:1">
      <c r="A13" s="163" t="s">
        <v>20</v>
      </c>
    </row>
    <row r="14" s="159" customFormat="1" ht="27.95" customHeight="1" spans="1:1">
      <c r="A14" s="163" t="s">
        <v>21</v>
      </c>
    </row>
    <row r="15" s="160" customFormat="1" ht="27.95" customHeight="1" spans="1:1">
      <c r="A15" s="163" t="s">
        <v>22</v>
      </c>
    </row>
    <row r="16" ht="27.95" customHeight="1" spans="1:1">
      <c r="A16" s="163" t="s">
        <v>23</v>
      </c>
    </row>
  </sheetData>
  <printOptions horizontalCentered="1"/>
  <pageMargins left="0.75" right="0.75" top="0.438888888888889" bottom="0.659027777777778" header="0.21875" footer="0.509027777777778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zoomScale="93" zoomScaleNormal="93" workbookViewId="0">
      <pane ySplit="4" topLeftCell="A23" activePane="bottomLeft" state="frozen"/>
      <selection/>
      <selection pane="bottomLeft" activeCell="C27" sqref="C27"/>
    </sheetView>
  </sheetViews>
  <sheetFormatPr defaultColWidth="9" defaultRowHeight="15.6" outlineLevelCol="4"/>
  <cols>
    <col min="1" max="1" width="21.125" style="4" customWidth="1"/>
    <col min="2" max="3" width="12.625" style="4" customWidth="1"/>
    <col min="4" max="4" width="11.25" style="4" customWidth="1"/>
    <col min="5" max="16384" width="9" style="4"/>
  </cols>
  <sheetData>
    <row r="1" s="4" customFormat="1" ht="18" customHeight="1" spans="1:1">
      <c r="A1" s="5" t="s">
        <v>24</v>
      </c>
    </row>
    <row r="2" s="5" customFormat="1" ht="20.4" spans="1:4">
      <c r="A2" s="7" t="s">
        <v>25</v>
      </c>
      <c r="B2" s="7"/>
      <c r="C2" s="7"/>
      <c r="D2" s="7"/>
    </row>
    <row r="3" s="4" customFormat="1" ht="20.25" customHeight="1" spans="1:4">
      <c r="A3" s="5"/>
      <c r="D3" s="6" t="s">
        <v>26</v>
      </c>
    </row>
    <row r="4" s="4" customFormat="1" ht="31.5" customHeight="1" spans="1:4">
      <c r="A4" s="12" t="s">
        <v>27</v>
      </c>
      <c r="B4" s="13" t="s">
        <v>28</v>
      </c>
      <c r="C4" s="13" t="s">
        <v>29</v>
      </c>
      <c r="D4" s="13" t="s">
        <v>30</v>
      </c>
    </row>
    <row r="5" s="4" customFormat="1" ht="20.1" customHeight="1" spans="1:4">
      <c r="A5" s="21" t="s">
        <v>31</v>
      </c>
      <c r="B5" s="21">
        <f>SUM(B6:B21)</f>
        <v>32445</v>
      </c>
      <c r="C5" s="21">
        <f>SUM(C6:C21)</f>
        <v>35800</v>
      </c>
      <c r="D5" s="21">
        <f>C5/B5*100</f>
        <v>110.340576359994</v>
      </c>
    </row>
    <row r="6" s="4" customFormat="1" ht="20.1" customHeight="1" spans="1:4">
      <c r="A6" s="21" t="s">
        <v>32</v>
      </c>
      <c r="B6" s="21">
        <v>13298</v>
      </c>
      <c r="C6" s="21">
        <v>17172</v>
      </c>
      <c r="D6" s="21"/>
    </row>
    <row r="7" s="4" customFormat="1" ht="20.1" customHeight="1" spans="1:4">
      <c r="A7" s="21" t="s">
        <v>33</v>
      </c>
      <c r="B7" s="21">
        <v>7473</v>
      </c>
      <c r="C7" s="21">
        <v>7000</v>
      </c>
      <c r="D7" s="21"/>
    </row>
    <row r="8" s="4" customFormat="1" ht="20.1" customHeight="1" spans="1:4">
      <c r="A8" s="21" t="s">
        <v>34</v>
      </c>
      <c r="B8" s="21"/>
      <c r="C8" s="21"/>
      <c r="D8" s="21"/>
    </row>
    <row r="9" s="4" customFormat="1" ht="20.1" customHeight="1" spans="1:4">
      <c r="A9" s="21" t="s">
        <v>35</v>
      </c>
      <c r="B9" s="21">
        <v>617</v>
      </c>
      <c r="C9" s="21">
        <v>352</v>
      </c>
      <c r="D9" s="21"/>
    </row>
    <row r="10" s="4" customFormat="1" ht="20.1" customHeight="1" spans="1:4">
      <c r="A10" s="21" t="s">
        <v>36</v>
      </c>
      <c r="B10" s="21">
        <v>64</v>
      </c>
      <c r="C10" s="21">
        <v>5</v>
      </c>
      <c r="D10" s="21"/>
    </row>
    <row r="11" s="4" customFormat="1" ht="20.1" customHeight="1" spans="1:4">
      <c r="A11" s="21" t="s">
        <v>37</v>
      </c>
      <c r="B11" s="21">
        <v>1109</v>
      </c>
      <c r="C11" s="21">
        <v>1282</v>
      </c>
      <c r="D11" s="21"/>
    </row>
    <row r="12" s="4" customFormat="1" ht="20.1" customHeight="1" spans="1:4">
      <c r="A12" s="21" t="s">
        <v>38</v>
      </c>
      <c r="B12" s="21">
        <v>950</v>
      </c>
      <c r="C12" s="21">
        <v>973</v>
      </c>
      <c r="D12" s="21"/>
    </row>
    <row r="13" s="4" customFormat="1" ht="20.1" customHeight="1" spans="1:4">
      <c r="A13" s="21" t="s">
        <v>39</v>
      </c>
      <c r="B13" s="21">
        <v>414</v>
      </c>
      <c r="C13" s="21">
        <v>418</v>
      </c>
      <c r="D13" s="21"/>
    </row>
    <row r="14" s="4" customFormat="1" ht="20.1" customHeight="1" spans="1:4">
      <c r="A14" s="21" t="s">
        <v>40</v>
      </c>
      <c r="B14" s="21">
        <v>2817</v>
      </c>
      <c r="C14" s="21">
        <v>2838</v>
      </c>
      <c r="D14" s="21"/>
    </row>
    <row r="15" s="4" customFormat="1" ht="20.1" customHeight="1" spans="1:4">
      <c r="A15" s="21" t="s">
        <v>41</v>
      </c>
      <c r="B15" s="21">
        <v>2378</v>
      </c>
      <c r="C15" s="21">
        <v>2381</v>
      </c>
      <c r="D15" s="21"/>
    </row>
    <row r="16" s="4" customFormat="1" ht="20.1" customHeight="1" spans="1:4">
      <c r="A16" s="21" t="s">
        <v>42</v>
      </c>
      <c r="B16" s="21"/>
      <c r="C16" s="21"/>
      <c r="D16" s="21"/>
    </row>
    <row r="17" s="4" customFormat="1" ht="20.1" customHeight="1" spans="1:4">
      <c r="A17" s="21" t="s">
        <v>43</v>
      </c>
      <c r="B17" s="21">
        <v>1328</v>
      </c>
      <c r="C17" s="21">
        <v>1376</v>
      </c>
      <c r="D17" s="21"/>
    </row>
    <row r="18" s="4" customFormat="1" ht="20.1" customHeight="1" spans="1:4">
      <c r="A18" s="21" t="s">
        <v>44</v>
      </c>
      <c r="B18" s="21">
        <v>1997</v>
      </c>
      <c r="C18" s="21">
        <v>2003</v>
      </c>
      <c r="D18" s="21"/>
    </row>
    <row r="19" s="4" customFormat="1" ht="20.1" customHeight="1" spans="1:4">
      <c r="A19" s="21" t="s">
        <v>45</v>
      </c>
      <c r="B19" s="21"/>
      <c r="C19" s="21"/>
      <c r="D19" s="21"/>
    </row>
    <row r="20" s="4" customFormat="1" ht="20.1" customHeight="1" spans="1:4">
      <c r="A20" s="21" t="s">
        <v>46</v>
      </c>
      <c r="B20" s="21"/>
      <c r="C20" s="21"/>
      <c r="D20" s="21"/>
    </row>
    <row r="21" s="4" customFormat="1" ht="20.1" customHeight="1" spans="1:4">
      <c r="A21" s="21" t="s">
        <v>47</v>
      </c>
      <c r="B21" s="21"/>
      <c r="C21" s="21"/>
      <c r="D21" s="21"/>
    </row>
    <row r="22" s="4" customFormat="1" ht="21" customHeight="1" spans="1:4">
      <c r="A22" s="21" t="s">
        <v>48</v>
      </c>
      <c r="B22" s="21">
        <f>SUM(B23:B30)</f>
        <v>14139</v>
      </c>
      <c r="C22" s="21">
        <f>SUM(C23:C30)</f>
        <v>15000</v>
      </c>
      <c r="D22" s="21">
        <f>C22/B22*100</f>
        <v>106.089539571398</v>
      </c>
    </row>
    <row r="23" s="4" customFormat="1" ht="20.1" customHeight="1" spans="1:4">
      <c r="A23" s="21" t="s">
        <v>49</v>
      </c>
      <c r="B23" s="21">
        <v>5184</v>
      </c>
      <c r="C23" s="21">
        <v>5249</v>
      </c>
      <c r="D23" s="21"/>
    </row>
    <row r="24" s="4" customFormat="1" ht="20.1" customHeight="1" spans="1:4">
      <c r="A24" s="21" t="s">
        <v>50</v>
      </c>
      <c r="B24" s="21">
        <v>686</v>
      </c>
      <c r="C24" s="21">
        <v>700</v>
      </c>
      <c r="D24" s="21"/>
    </row>
    <row r="25" s="4" customFormat="1" ht="20.1" customHeight="1" spans="1:4">
      <c r="A25" s="21" t="s">
        <v>51</v>
      </c>
      <c r="B25" s="21">
        <v>424</v>
      </c>
      <c r="C25" s="21">
        <v>450</v>
      </c>
      <c r="D25" s="21"/>
    </row>
    <row r="26" s="4" customFormat="1" ht="20.1" customHeight="1" spans="1:4">
      <c r="A26" s="21" t="s">
        <v>52</v>
      </c>
      <c r="B26" s="21"/>
      <c r="C26" s="21"/>
      <c r="D26" s="21"/>
    </row>
    <row r="27" s="4" customFormat="1" ht="20.1" customHeight="1" spans="1:4">
      <c r="A27" s="21" t="s">
        <v>53</v>
      </c>
      <c r="B27" s="21">
        <v>100</v>
      </c>
      <c r="C27" s="21">
        <v>833</v>
      </c>
      <c r="D27" s="21"/>
    </row>
    <row r="28" s="4" customFormat="1" ht="20.1" customHeight="1" spans="1:4">
      <c r="A28" s="21" t="s">
        <v>54</v>
      </c>
      <c r="B28" s="21"/>
      <c r="C28" s="21">
        <v>10</v>
      </c>
      <c r="D28" s="21"/>
    </row>
    <row r="29" s="3" customFormat="1" ht="20.1" customHeight="1" spans="1:5">
      <c r="A29" s="21" t="s">
        <v>55</v>
      </c>
      <c r="B29" s="21"/>
      <c r="C29" s="21">
        <v>7108</v>
      </c>
      <c r="D29" s="21"/>
      <c r="E29" s="4"/>
    </row>
    <row r="30" s="3" customFormat="1" ht="20.1" customHeight="1" spans="1:5">
      <c r="A30" s="21" t="s">
        <v>56</v>
      </c>
      <c r="B30" s="21">
        <v>7745</v>
      </c>
      <c r="C30" s="21">
        <v>650</v>
      </c>
      <c r="D30" s="21"/>
      <c r="E30" s="4"/>
    </row>
    <row r="31" s="3" customFormat="1" ht="20.1" customHeight="1" spans="1:5">
      <c r="A31" s="21" t="s">
        <v>0</v>
      </c>
      <c r="B31" s="21"/>
      <c r="C31" s="21"/>
      <c r="D31" s="21"/>
      <c r="E31" s="4"/>
    </row>
    <row r="32" s="4" customFormat="1" ht="20.1" customHeight="1" spans="1:4">
      <c r="A32" s="21" t="s">
        <v>0</v>
      </c>
      <c r="B32" s="21"/>
      <c r="C32" s="21"/>
      <c r="D32" s="21"/>
    </row>
    <row r="33" s="4" customFormat="1" ht="20.1" customHeight="1" spans="1:4">
      <c r="A33" s="31" t="s">
        <v>57</v>
      </c>
      <c r="B33" s="21">
        <f>B5+B22</f>
        <v>46584</v>
      </c>
      <c r="C33" s="21">
        <f>C5+C22</f>
        <v>50800</v>
      </c>
      <c r="D33" s="21">
        <f>C33/B33*100</f>
        <v>109.05031770565</v>
      </c>
    </row>
    <row r="34" s="4" customFormat="1" ht="18.75" customHeight="1" spans="1:4">
      <c r="A34" s="158" t="s">
        <v>0</v>
      </c>
      <c r="B34" s="158"/>
      <c r="C34" s="158"/>
      <c r="D34" s="158"/>
    </row>
    <row r="35" s="4" customFormat="1" ht="20.1" customHeight="1"/>
    <row r="36" s="4" customFormat="1" ht="20.1" customHeight="1"/>
    <row r="37" s="4" customFormat="1" ht="20.1" customHeight="1"/>
    <row r="38" s="4" customFormat="1" ht="20.1" customHeight="1"/>
  </sheetData>
  <mergeCells count="2">
    <mergeCell ref="A2:D2"/>
    <mergeCell ref="A34:D34"/>
  </mergeCells>
  <printOptions horizontalCentered="1"/>
  <pageMargins left="0.471527777777778" right="0.471527777777778" top="0.196527777777778" bottom="0.0777777777777778" header="0" footer="0"/>
  <pageSetup paperSize="9" scale="80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6"/>
  <sheetViews>
    <sheetView zoomScale="115" zoomScaleNormal="115" topLeftCell="A1303" workbookViewId="0">
      <selection activeCell="D8" sqref="D8"/>
    </sheetView>
  </sheetViews>
  <sheetFormatPr defaultColWidth="9" defaultRowHeight="15.6" outlineLevelCol="4"/>
  <cols>
    <col min="1" max="1" width="41.625" style="1" customWidth="1"/>
    <col min="2" max="2" width="8.8" style="1" customWidth="1"/>
    <col min="3" max="3" width="11" style="1" customWidth="1"/>
    <col min="4" max="4" width="18.5" style="1" customWidth="1"/>
    <col min="5" max="5" width="15.5" style="1" customWidth="1"/>
    <col min="6" max="16384" width="9" style="1"/>
  </cols>
  <sheetData>
    <row r="1" spans="1:5">
      <c r="A1" s="88" t="s">
        <v>58</v>
      </c>
      <c r="E1" s="141" t="s">
        <v>0</v>
      </c>
    </row>
    <row r="2" ht="20.4" spans="1:5">
      <c r="A2" s="70" t="s">
        <v>59</v>
      </c>
      <c r="B2" s="70"/>
      <c r="C2" s="70"/>
      <c r="D2" s="70"/>
      <c r="E2" s="70"/>
    </row>
    <row r="3" spans="5:5">
      <c r="E3" s="141" t="s">
        <v>26</v>
      </c>
    </row>
    <row r="4" ht="46.8" spans="1:5">
      <c r="A4" s="91" t="s">
        <v>27</v>
      </c>
      <c r="B4" s="92" t="s">
        <v>28</v>
      </c>
      <c r="C4" s="91" t="s">
        <v>29</v>
      </c>
      <c r="D4" s="92" t="s">
        <v>30</v>
      </c>
      <c r="E4" s="91" t="s">
        <v>60</v>
      </c>
    </row>
    <row r="5" spans="1:5">
      <c r="A5" s="15" t="s">
        <v>61</v>
      </c>
      <c r="B5" s="15">
        <f>B6+B18+B27+B38+B50+B61+B72+B84+B93+B107+B117+B126+B137+B151+B158+B166+B172+B179+B186+B193+B202+B208+B216+B222+B228+B234+B251</f>
        <v>15278</v>
      </c>
      <c r="C5" s="15">
        <f>C6+C18+C27+C38+C50+C61+C72+C84+C93+C107+C117+C126+C137+C151+C158+C166+C172+C179+C186+C193+C202+C208+C216+C222+C228+C234+C251</f>
        <v>16000</v>
      </c>
      <c r="D5" s="15"/>
      <c r="E5" s="15"/>
    </row>
    <row r="6" spans="1:5">
      <c r="A6" s="142" t="s">
        <v>62</v>
      </c>
      <c r="B6" s="15">
        <f>SUM(B7:B17)</f>
        <v>561</v>
      </c>
      <c r="C6" s="15">
        <f>SUM(C7:C17)</f>
        <v>576</v>
      </c>
      <c r="D6" s="15"/>
      <c r="E6" s="15"/>
    </row>
    <row r="7" spans="1:5">
      <c r="A7" s="142" t="s">
        <v>63</v>
      </c>
      <c r="B7" s="15">
        <v>366</v>
      </c>
      <c r="C7" s="15">
        <v>380</v>
      </c>
      <c r="D7" s="15"/>
      <c r="E7" s="15"/>
    </row>
    <row r="8" spans="1:5">
      <c r="A8" s="142" t="s">
        <v>64</v>
      </c>
      <c r="B8" s="15">
        <v>74</v>
      </c>
      <c r="C8" s="15">
        <v>74</v>
      </c>
      <c r="D8" s="15"/>
      <c r="E8" s="15"/>
    </row>
    <row r="9" spans="1:5">
      <c r="A9" s="143" t="s">
        <v>65</v>
      </c>
      <c r="B9" s="15">
        <v>0</v>
      </c>
      <c r="C9" s="15"/>
      <c r="D9" s="15"/>
      <c r="E9" s="15"/>
    </row>
    <row r="10" spans="1:5">
      <c r="A10" s="143" t="s">
        <v>66</v>
      </c>
      <c r="B10" s="15">
        <v>12</v>
      </c>
      <c r="C10" s="15">
        <v>12</v>
      </c>
      <c r="D10" s="15"/>
      <c r="E10" s="15"/>
    </row>
    <row r="11" spans="1:5">
      <c r="A11" s="143" t="s">
        <v>67</v>
      </c>
      <c r="B11" s="15">
        <v>0</v>
      </c>
      <c r="C11" s="15"/>
      <c r="D11" s="15"/>
      <c r="E11" s="15"/>
    </row>
    <row r="12" spans="1:5">
      <c r="A12" s="15" t="s">
        <v>68</v>
      </c>
      <c r="B12" s="15">
        <v>0</v>
      </c>
      <c r="C12" s="15"/>
      <c r="D12" s="15"/>
      <c r="E12" s="15"/>
    </row>
    <row r="13" spans="1:5">
      <c r="A13" s="15" t="s">
        <v>69</v>
      </c>
      <c r="B13" s="15">
        <v>39</v>
      </c>
      <c r="C13" s="15">
        <v>40</v>
      </c>
      <c r="D13" s="15"/>
      <c r="E13" s="15"/>
    </row>
    <row r="14" spans="1:5">
      <c r="A14" s="15" t="s">
        <v>70</v>
      </c>
      <c r="B14" s="15">
        <v>34</v>
      </c>
      <c r="C14" s="15">
        <v>34</v>
      </c>
      <c r="D14" s="15"/>
      <c r="E14" s="15"/>
    </row>
    <row r="15" spans="1:5">
      <c r="A15" s="15" t="s">
        <v>71</v>
      </c>
      <c r="B15" s="15">
        <v>0</v>
      </c>
      <c r="C15" s="15"/>
      <c r="D15" s="15"/>
      <c r="E15" s="15"/>
    </row>
    <row r="16" spans="1:5">
      <c r="A16" s="15" t="s">
        <v>72</v>
      </c>
      <c r="B16" s="15">
        <v>0</v>
      </c>
      <c r="C16" s="15"/>
      <c r="D16" s="15"/>
      <c r="E16" s="15"/>
    </row>
    <row r="17" spans="1:5">
      <c r="A17" s="15" t="s">
        <v>73</v>
      </c>
      <c r="B17" s="15">
        <v>36</v>
      </c>
      <c r="C17" s="15">
        <v>36</v>
      </c>
      <c r="D17" s="15"/>
      <c r="E17" s="15"/>
    </row>
    <row r="18" spans="1:5">
      <c r="A18" s="142" t="s">
        <v>74</v>
      </c>
      <c r="B18" s="15">
        <f>SUM(B19:B26)</f>
        <v>405</v>
      </c>
      <c r="C18" s="15">
        <f>SUM(C19:C26)</f>
        <v>421</v>
      </c>
      <c r="D18" s="15"/>
      <c r="E18" s="15"/>
    </row>
    <row r="19" spans="1:5">
      <c r="A19" s="142" t="s">
        <v>63</v>
      </c>
      <c r="B19" s="15">
        <v>264</v>
      </c>
      <c r="C19" s="15">
        <v>280</v>
      </c>
      <c r="D19" s="15"/>
      <c r="E19" s="15"/>
    </row>
    <row r="20" spans="1:5">
      <c r="A20" s="142" t="s">
        <v>64</v>
      </c>
      <c r="B20" s="15">
        <v>76</v>
      </c>
      <c r="C20" s="15">
        <v>76</v>
      </c>
      <c r="D20" s="15"/>
      <c r="E20" s="15"/>
    </row>
    <row r="21" spans="1:5">
      <c r="A21" s="143" t="s">
        <v>65</v>
      </c>
      <c r="B21" s="15">
        <v>0</v>
      </c>
      <c r="C21" s="15"/>
      <c r="D21" s="15"/>
      <c r="E21" s="15"/>
    </row>
    <row r="22" spans="1:5">
      <c r="A22" s="143" t="s">
        <v>75</v>
      </c>
      <c r="B22" s="15">
        <v>8</v>
      </c>
      <c r="C22" s="15">
        <v>8</v>
      </c>
      <c r="D22" s="15"/>
      <c r="E22" s="15"/>
    </row>
    <row r="23" spans="1:5">
      <c r="A23" s="143" t="s">
        <v>76</v>
      </c>
      <c r="B23" s="15">
        <v>20</v>
      </c>
      <c r="C23" s="15">
        <v>20</v>
      </c>
      <c r="D23" s="15"/>
      <c r="E23" s="15"/>
    </row>
    <row r="24" spans="1:5">
      <c r="A24" s="143" t="s">
        <v>77</v>
      </c>
      <c r="B24" s="15">
        <v>16</v>
      </c>
      <c r="C24" s="15">
        <v>16</v>
      </c>
      <c r="D24" s="15"/>
      <c r="E24" s="15"/>
    </row>
    <row r="25" spans="1:5">
      <c r="A25" s="143" t="s">
        <v>72</v>
      </c>
      <c r="B25" s="15">
        <v>0</v>
      </c>
      <c r="C25" s="15"/>
      <c r="D25" s="15"/>
      <c r="E25" s="15"/>
    </row>
    <row r="26" spans="1:5">
      <c r="A26" s="143" t="s">
        <v>78</v>
      </c>
      <c r="B26" s="15">
        <v>21</v>
      </c>
      <c r="C26" s="15">
        <v>21</v>
      </c>
      <c r="D26" s="15"/>
      <c r="E26" s="15"/>
    </row>
    <row r="27" spans="1:5">
      <c r="A27" s="142" t="s">
        <v>79</v>
      </c>
      <c r="B27" s="15">
        <f>SUM(B28:B37)</f>
        <v>6487</v>
      </c>
      <c r="C27" s="15">
        <f>SUM(C28:C37)</f>
        <v>6840</v>
      </c>
      <c r="D27" s="15"/>
      <c r="E27" s="15"/>
    </row>
    <row r="28" s="99" customFormat="1" spans="1:5">
      <c r="A28" s="148" t="s">
        <v>63</v>
      </c>
      <c r="B28" s="94">
        <v>3953</v>
      </c>
      <c r="C28" s="94">
        <v>4300</v>
      </c>
      <c r="D28" s="94"/>
      <c r="E28" s="94"/>
    </row>
    <row r="29" spans="1:5">
      <c r="A29" s="142" t="s">
        <v>64</v>
      </c>
      <c r="B29" s="15">
        <v>1699</v>
      </c>
      <c r="C29" s="15">
        <v>1700</v>
      </c>
      <c r="D29" s="15"/>
      <c r="E29" s="15"/>
    </row>
    <row r="30" spans="1:5">
      <c r="A30" s="143" t="s">
        <v>65</v>
      </c>
      <c r="B30" s="15"/>
      <c r="C30" s="15"/>
      <c r="D30" s="15"/>
      <c r="E30" s="15"/>
    </row>
    <row r="31" spans="1:5">
      <c r="A31" s="143" t="s">
        <v>80</v>
      </c>
      <c r="B31" s="15"/>
      <c r="C31" s="15"/>
      <c r="D31" s="15"/>
      <c r="E31" s="15"/>
    </row>
    <row r="32" spans="1:5">
      <c r="A32" s="143" t="s">
        <v>81</v>
      </c>
      <c r="B32" s="15"/>
      <c r="C32" s="15"/>
      <c r="D32" s="15"/>
      <c r="E32" s="15"/>
    </row>
    <row r="33" spans="1:5">
      <c r="A33" s="149" t="s">
        <v>82</v>
      </c>
      <c r="B33" s="15"/>
      <c r="C33" s="15"/>
      <c r="D33" s="15"/>
      <c r="E33" s="15"/>
    </row>
    <row r="34" spans="1:5">
      <c r="A34" s="142" t="s">
        <v>83</v>
      </c>
      <c r="B34" s="15">
        <v>58</v>
      </c>
      <c r="C34" s="15">
        <v>60</v>
      </c>
      <c r="D34" s="15"/>
      <c r="E34" s="15"/>
    </row>
    <row r="35" spans="1:5">
      <c r="A35" s="143" t="s">
        <v>84</v>
      </c>
      <c r="B35" s="15"/>
      <c r="C35" s="15"/>
      <c r="D35" s="15"/>
      <c r="E35" s="15"/>
    </row>
    <row r="36" spans="1:5">
      <c r="A36" s="143" t="s">
        <v>72</v>
      </c>
      <c r="B36" s="15"/>
      <c r="C36" s="15"/>
      <c r="D36" s="15"/>
      <c r="E36" s="15"/>
    </row>
    <row r="37" spans="1:5">
      <c r="A37" s="143" t="s">
        <v>85</v>
      </c>
      <c r="B37" s="15">
        <f>25+752</f>
        <v>777</v>
      </c>
      <c r="C37" s="15">
        <v>780</v>
      </c>
      <c r="D37" s="15"/>
      <c r="E37" s="15"/>
    </row>
    <row r="38" spans="1:5">
      <c r="A38" s="142" t="s">
        <v>86</v>
      </c>
      <c r="B38" s="15">
        <f>SUM(B39:B49)</f>
        <v>414</v>
      </c>
      <c r="C38" s="15">
        <f>SUM(C39:C49)</f>
        <v>428</v>
      </c>
      <c r="D38" s="15"/>
      <c r="E38" s="15"/>
    </row>
    <row r="39" spans="1:5">
      <c r="A39" s="142" t="s">
        <v>63</v>
      </c>
      <c r="B39" s="15">
        <v>276</v>
      </c>
      <c r="C39" s="15">
        <v>290</v>
      </c>
      <c r="D39" s="15"/>
      <c r="E39" s="15"/>
    </row>
    <row r="40" spans="1:5">
      <c r="A40" s="142" t="s">
        <v>64</v>
      </c>
      <c r="B40" s="15">
        <v>138</v>
      </c>
      <c r="C40" s="15">
        <v>138</v>
      </c>
      <c r="D40" s="15"/>
      <c r="E40" s="15"/>
    </row>
    <row r="41" spans="1:5">
      <c r="A41" s="143" t="s">
        <v>65</v>
      </c>
      <c r="B41" s="15"/>
      <c r="C41" s="15"/>
      <c r="D41" s="15"/>
      <c r="E41" s="15"/>
    </row>
    <row r="42" spans="1:5">
      <c r="A42" s="143" t="s">
        <v>87</v>
      </c>
      <c r="B42" s="15"/>
      <c r="C42" s="15"/>
      <c r="D42" s="15"/>
      <c r="E42" s="15"/>
    </row>
    <row r="43" spans="1:5">
      <c r="A43" s="143" t="s">
        <v>88</v>
      </c>
      <c r="B43" s="15"/>
      <c r="C43" s="15"/>
      <c r="D43" s="15"/>
      <c r="E43" s="15"/>
    </row>
    <row r="44" spans="1:5">
      <c r="A44" s="142" t="s">
        <v>89</v>
      </c>
      <c r="B44" s="15"/>
      <c r="C44" s="15"/>
      <c r="D44" s="15"/>
      <c r="E44" s="15"/>
    </row>
    <row r="45" spans="1:5">
      <c r="A45" s="142" t="s">
        <v>90</v>
      </c>
      <c r="B45" s="15"/>
      <c r="C45" s="15"/>
      <c r="D45" s="15"/>
      <c r="E45" s="15"/>
    </row>
    <row r="46" spans="1:5">
      <c r="A46" s="142" t="s">
        <v>91</v>
      </c>
      <c r="B46" s="15"/>
      <c r="C46" s="15"/>
      <c r="D46" s="15"/>
      <c r="E46" s="15"/>
    </row>
    <row r="47" spans="1:5">
      <c r="A47" s="142" t="s">
        <v>92</v>
      </c>
      <c r="B47" s="15"/>
      <c r="C47" s="15"/>
      <c r="D47" s="15"/>
      <c r="E47" s="15"/>
    </row>
    <row r="48" spans="1:5">
      <c r="A48" s="142" t="s">
        <v>72</v>
      </c>
      <c r="B48" s="15"/>
      <c r="C48" s="15"/>
      <c r="D48" s="15"/>
      <c r="E48" s="15"/>
    </row>
    <row r="49" spans="1:5">
      <c r="A49" s="143" t="s">
        <v>93</v>
      </c>
      <c r="B49" s="15"/>
      <c r="C49" s="15"/>
      <c r="D49" s="15"/>
      <c r="E49" s="15"/>
    </row>
    <row r="50" spans="1:5">
      <c r="A50" s="143" t="s">
        <v>94</v>
      </c>
      <c r="B50" s="15">
        <f>SUM(B51:B60)</f>
        <v>175</v>
      </c>
      <c r="C50" s="15">
        <f>SUM(C51:C60)</f>
        <v>182</v>
      </c>
      <c r="D50" s="15"/>
      <c r="E50" s="15"/>
    </row>
    <row r="51" spans="1:5">
      <c r="A51" s="143" t="s">
        <v>63</v>
      </c>
      <c r="B51" s="15">
        <v>51</v>
      </c>
      <c r="C51" s="15">
        <v>53</v>
      </c>
      <c r="D51" s="15"/>
      <c r="E51" s="15"/>
    </row>
    <row r="52" spans="1:5">
      <c r="A52" s="15" t="s">
        <v>64</v>
      </c>
      <c r="B52" s="15">
        <v>15</v>
      </c>
      <c r="C52" s="15">
        <v>15</v>
      </c>
      <c r="D52" s="15"/>
      <c r="E52" s="15"/>
    </row>
    <row r="53" spans="1:5">
      <c r="A53" s="142" t="s">
        <v>65</v>
      </c>
      <c r="B53" s="15">
        <v>0</v>
      </c>
      <c r="C53" s="15"/>
      <c r="D53" s="15"/>
      <c r="E53" s="15"/>
    </row>
    <row r="54" spans="1:5">
      <c r="A54" s="142" t="s">
        <v>95</v>
      </c>
      <c r="B54" s="15">
        <v>0</v>
      </c>
      <c r="C54" s="15"/>
      <c r="D54" s="15"/>
      <c r="E54" s="15"/>
    </row>
    <row r="55" spans="1:5">
      <c r="A55" s="142" t="s">
        <v>96</v>
      </c>
      <c r="B55" s="15">
        <v>25</v>
      </c>
      <c r="C55" s="15">
        <v>25</v>
      </c>
      <c r="D55" s="15"/>
      <c r="E55" s="15"/>
    </row>
    <row r="56" spans="1:5">
      <c r="A56" s="143" t="s">
        <v>97</v>
      </c>
      <c r="B56" s="15">
        <v>0</v>
      </c>
      <c r="C56" s="15"/>
      <c r="D56" s="15"/>
      <c r="E56" s="15"/>
    </row>
    <row r="57" spans="1:5">
      <c r="A57" s="143" t="s">
        <v>98</v>
      </c>
      <c r="B57" s="15">
        <v>71</v>
      </c>
      <c r="C57" s="15">
        <v>76</v>
      </c>
      <c r="D57" s="15"/>
      <c r="E57" s="15"/>
    </row>
    <row r="58" spans="1:5">
      <c r="A58" s="143" t="s">
        <v>99</v>
      </c>
      <c r="B58" s="15">
        <v>5</v>
      </c>
      <c r="C58" s="15">
        <v>5</v>
      </c>
      <c r="D58" s="15"/>
      <c r="E58" s="15"/>
    </row>
    <row r="59" spans="1:5">
      <c r="A59" s="142" t="s">
        <v>72</v>
      </c>
      <c r="B59" s="15">
        <v>0</v>
      </c>
      <c r="C59" s="15"/>
      <c r="D59" s="15"/>
      <c r="E59" s="15"/>
    </row>
    <row r="60" spans="1:5">
      <c r="A60" s="143" t="s">
        <v>100</v>
      </c>
      <c r="B60" s="15">
        <v>8</v>
      </c>
      <c r="C60" s="15">
        <v>8</v>
      </c>
      <c r="D60" s="15"/>
      <c r="E60" s="15"/>
    </row>
    <row r="61" spans="1:5">
      <c r="A61" s="149" t="s">
        <v>101</v>
      </c>
      <c r="B61" s="15">
        <f>SUM(B62:B71)</f>
        <v>1660</v>
      </c>
      <c r="C61" s="15">
        <f>SUM(C62:C71)</f>
        <v>1690</v>
      </c>
      <c r="D61" s="15"/>
      <c r="E61" s="15"/>
    </row>
    <row r="62" spans="1:5">
      <c r="A62" s="143" t="s">
        <v>63</v>
      </c>
      <c r="B62" s="15">
        <v>738</v>
      </c>
      <c r="C62" s="15">
        <v>760</v>
      </c>
      <c r="D62" s="15"/>
      <c r="E62" s="15"/>
    </row>
    <row r="63" spans="1:5">
      <c r="A63" s="15" t="s">
        <v>64</v>
      </c>
      <c r="B63" s="15">
        <v>132</v>
      </c>
      <c r="C63" s="15">
        <v>135</v>
      </c>
      <c r="D63" s="15"/>
      <c r="E63" s="15"/>
    </row>
    <row r="64" spans="1:5">
      <c r="A64" s="15" t="s">
        <v>65</v>
      </c>
      <c r="B64" s="15">
        <v>0</v>
      </c>
      <c r="C64" s="15"/>
      <c r="D64" s="15"/>
      <c r="E64" s="15"/>
    </row>
    <row r="65" spans="1:5">
      <c r="A65" s="15" t="s">
        <v>102</v>
      </c>
      <c r="B65" s="15">
        <v>8</v>
      </c>
      <c r="C65" s="15">
        <v>8</v>
      </c>
      <c r="D65" s="15"/>
      <c r="E65" s="15"/>
    </row>
    <row r="66" spans="1:5">
      <c r="A66" s="15" t="s">
        <v>103</v>
      </c>
      <c r="B66" s="15">
        <v>53</v>
      </c>
      <c r="C66" s="15">
        <v>53</v>
      </c>
      <c r="D66" s="15"/>
      <c r="E66" s="15"/>
    </row>
    <row r="67" spans="1:5">
      <c r="A67" s="15" t="s">
        <v>104</v>
      </c>
      <c r="B67" s="15">
        <v>2</v>
      </c>
      <c r="C67" s="15">
        <v>2</v>
      </c>
      <c r="D67" s="15"/>
      <c r="E67" s="15"/>
    </row>
    <row r="68" spans="1:5">
      <c r="A68" s="142" t="s">
        <v>105</v>
      </c>
      <c r="B68" s="15">
        <v>61</v>
      </c>
      <c r="C68" s="15">
        <v>60</v>
      </c>
      <c r="D68" s="15"/>
      <c r="E68" s="15"/>
    </row>
    <row r="69" spans="1:5">
      <c r="A69" s="143" t="s">
        <v>106</v>
      </c>
      <c r="B69" s="15">
        <v>12</v>
      </c>
      <c r="C69" s="15">
        <v>12</v>
      </c>
      <c r="D69" s="15"/>
      <c r="E69" s="15"/>
    </row>
    <row r="70" spans="1:5">
      <c r="A70" s="143" t="s">
        <v>72</v>
      </c>
      <c r="B70" s="15">
        <v>0</v>
      </c>
      <c r="C70" s="15"/>
      <c r="D70" s="15"/>
      <c r="E70" s="15"/>
    </row>
    <row r="71" spans="1:5">
      <c r="A71" s="143" t="s">
        <v>107</v>
      </c>
      <c r="B71" s="15">
        <v>654</v>
      </c>
      <c r="C71" s="15">
        <v>660</v>
      </c>
      <c r="D71" s="15"/>
      <c r="E71" s="15"/>
    </row>
    <row r="72" spans="1:5">
      <c r="A72" s="142" t="s">
        <v>108</v>
      </c>
      <c r="B72" s="15">
        <f>SUM(B73:B83)</f>
        <v>209</v>
      </c>
      <c r="C72" s="15">
        <f>SUM(C73:C83)</f>
        <v>300</v>
      </c>
      <c r="D72" s="15"/>
      <c r="E72" s="15"/>
    </row>
    <row r="73" spans="1:5">
      <c r="A73" s="142" t="s">
        <v>63</v>
      </c>
      <c r="B73" s="15"/>
      <c r="C73" s="15"/>
      <c r="D73" s="15"/>
      <c r="E73" s="15"/>
    </row>
    <row r="74" spans="1:5">
      <c r="A74" s="142" t="s">
        <v>64</v>
      </c>
      <c r="B74" s="15"/>
      <c r="C74" s="15"/>
      <c r="D74" s="15"/>
      <c r="E74" s="15"/>
    </row>
    <row r="75" spans="1:5">
      <c r="A75" s="143" t="s">
        <v>65</v>
      </c>
      <c r="B75" s="15"/>
      <c r="C75" s="15"/>
      <c r="D75" s="15"/>
      <c r="E75" s="15"/>
    </row>
    <row r="76" spans="1:5">
      <c r="A76" s="143" t="s">
        <v>109</v>
      </c>
      <c r="B76" s="15"/>
      <c r="C76" s="15"/>
      <c r="D76" s="15"/>
      <c r="E76" s="15"/>
    </row>
    <row r="77" spans="1:5">
      <c r="A77" s="143" t="s">
        <v>110</v>
      </c>
      <c r="B77" s="15"/>
      <c r="C77" s="15"/>
      <c r="D77" s="15"/>
      <c r="E77" s="15"/>
    </row>
    <row r="78" spans="1:5">
      <c r="A78" s="15" t="s">
        <v>111</v>
      </c>
      <c r="B78" s="15"/>
      <c r="C78" s="15"/>
      <c r="D78" s="15"/>
      <c r="E78" s="15"/>
    </row>
    <row r="79" spans="1:5">
      <c r="A79" s="142" t="s">
        <v>112</v>
      </c>
      <c r="B79" s="15"/>
      <c r="C79" s="15"/>
      <c r="D79" s="15"/>
      <c r="E79" s="15"/>
    </row>
    <row r="80" spans="1:5">
      <c r="A80" s="142" t="s">
        <v>113</v>
      </c>
      <c r="B80" s="15"/>
      <c r="C80" s="15"/>
      <c r="D80" s="15"/>
      <c r="E80" s="15"/>
    </row>
    <row r="81" spans="1:5">
      <c r="A81" s="142" t="s">
        <v>105</v>
      </c>
      <c r="B81" s="15"/>
      <c r="C81" s="15"/>
      <c r="D81" s="15"/>
      <c r="E81" s="15"/>
    </row>
    <row r="82" spans="1:5">
      <c r="A82" s="143" t="s">
        <v>72</v>
      </c>
      <c r="B82" s="15"/>
      <c r="C82" s="15"/>
      <c r="D82" s="15"/>
      <c r="E82" s="15"/>
    </row>
    <row r="83" spans="1:5">
      <c r="A83" s="143" t="s">
        <v>114</v>
      </c>
      <c r="B83" s="15">
        <v>209</v>
      </c>
      <c r="C83" s="15">
        <v>300</v>
      </c>
      <c r="D83" s="15"/>
      <c r="E83" s="15"/>
    </row>
    <row r="84" spans="1:5">
      <c r="A84" s="143" t="s">
        <v>115</v>
      </c>
      <c r="B84" s="15">
        <f>SUM(B85:B92)</f>
        <v>89</v>
      </c>
      <c r="C84" s="15">
        <f>SUM(C85:C92)</f>
        <v>92</v>
      </c>
      <c r="D84" s="15"/>
      <c r="E84" s="15"/>
    </row>
    <row r="85" spans="1:5">
      <c r="A85" s="142" t="s">
        <v>63</v>
      </c>
      <c r="B85" s="15">
        <v>65</v>
      </c>
      <c r="C85" s="15">
        <v>68</v>
      </c>
      <c r="D85" s="15"/>
      <c r="E85" s="15"/>
    </row>
    <row r="86" spans="1:5">
      <c r="A86" s="142" t="s">
        <v>64</v>
      </c>
      <c r="B86" s="15">
        <v>8</v>
      </c>
      <c r="C86" s="15">
        <v>8</v>
      </c>
      <c r="D86" s="15"/>
      <c r="E86" s="15"/>
    </row>
    <row r="87" spans="1:5">
      <c r="A87" s="142" t="s">
        <v>65</v>
      </c>
      <c r="B87" s="15">
        <v>0</v>
      </c>
      <c r="C87" s="15"/>
      <c r="D87" s="15"/>
      <c r="E87" s="15"/>
    </row>
    <row r="88" spans="1:5">
      <c r="A88" s="150" t="s">
        <v>116</v>
      </c>
      <c r="B88" s="15">
        <v>16</v>
      </c>
      <c r="C88" s="15">
        <v>16</v>
      </c>
      <c r="D88" s="15"/>
      <c r="E88" s="15"/>
    </row>
    <row r="89" spans="1:5">
      <c r="A89" s="143" t="s">
        <v>117</v>
      </c>
      <c r="B89" s="15"/>
      <c r="C89" s="15"/>
      <c r="D89" s="15"/>
      <c r="E89" s="15"/>
    </row>
    <row r="90" spans="1:5">
      <c r="A90" s="143" t="s">
        <v>105</v>
      </c>
      <c r="B90" s="15"/>
      <c r="C90" s="15"/>
      <c r="D90" s="15"/>
      <c r="E90" s="15"/>
    </row>
    <row r="91" spans="1:5">
      <c r="A91" s="143" t="s">
        <v>72</v>
      </c>
      <c r="B91" s="15"/>
      <c r="C91" s="15"/>
      <c r="D91" s="15"/>
      <c r="E91" s="15"/>
    </row>
    <row r="92" spans="1:5">
      <c r="A92" s="15" t="s">
        <v>118</v>
      </c>
      <c r="B92" s="15"/>
      <c r="C92" s="15"/>
      <c r="D92" s="15"/>
      <c r="E92" s="15"/>
    </row>
    <row r="93" spans="1:5">
      <c r="A93" s="142" t="s">
        <v>119</v>
      </c>
      <c r="B93" s="15">
        <f>SUM(B94:B106)</f>
        <v>0</v>
      </c>
      <c r="C93" s="15">
        <f>SUM(C94:C106)</f>
        <v>0</v>
      </c>
      <c r="D93" s="15"/>
      <c r="E93" s="15"/>
    </row>
    <row r="94" spans="1:5">
      <c r="A94" s="142" t="s">
        <v>63</v>
      </c>
      <c r="B94" s="15"/>
      <c r="C94" s="15"/>
      <c r="D94" s="15"/>
      <c r="E94" s="15"/>
    </row>
    <row r="95" spans="1:5">
      <c r="A95" s="143" t="s">
        <v>64</v>
      </c>
      <c r="B95" s="15"/>
      <c r="C95" s="15"/>
      <c r="D95" s="15"/>
      <c r="E95" s="15"/>
    </row>
    <row r="96" spans="1:5">
      <c r="A96" s="143" t="s">
        <v>65</v>
      </c>
      <c r="B96" s="15"/>
      <c r="C96" s="15"/>
      <c r="D96" s="15"/>
      <c r="E96" s="15"/>
    </row>
    <row r="97" spans="1:5">
      <c r="A97" s="143" t="s">
        <v>120</v>
      </c>
      <c r="B97" s="15"/>
      <c r="C97" s="15"/>
      <c r="D97" s="15"/>
      <c r="E97" s="15"/>
    </row>
    <row r="98" spans="1:5">
      <c r="A98" s="142" t="s">
        <v>121</v>
      </c>
      <c r="B98" s="15"/>
      <c r="C98" s="15"/>
      <c r="D98" s="15"/>
      <c r="E98" s="15"/>
    </row>
    <row r="99" spans="1:5">
      <c r="A99" s="148" t="s">
        <v>122</v>
      </c>
      <c r="B99" s="15"/>
      <c r="C99" s="15"/>
      <c r="D99" s="15"/>
      <c r="E99" s="15"/>
    </row>
    <row r="100" spans="1:5">
      <c r="A100" s="142" t="s">
        <v>105</v>
      </c>
      <c r="B100" s="15"/>
      <c r="C100" s="15"/>
      <c r="D100" s="15"/>
      <c r="E100" s="15"/>
    </row>
    <row r="101" spans="1:5">
      <c r="A101" s="148" t="s">
        <v>123</v>
      </c>
      <c r="B101" s="15"/>
      <c r="C101" s="15"/>
      <c r="D101" s="15"/>
      <c r="E101" s="15"/>
    </row>
    <row r="102" spans="1:5">
      <c r="A102" s="148" t="s">
        <v>124</v>
      </c>
      <c r="B102" s="15"/>
      <c r="C102" s="15"/>
      <c r="D102" s="15"/>
      <c r="E102" s="15"/>
    </row>
    <row r="103" spans="1:5">
      <c r="A103" s="148" t="s">
        <v>125</v>
      </c>
      <c r="B103" s="15"/>
      <c r="C103" s="15"/>
      <c r="D103" s="15"/>
      <c r="E103" s="15"/>
    </row>
    <row r="104" spans="1:5">
      <c r="A104" s="148" t="s">
        <v>126</v>
      </c>
      <c r="B104" s="15"/>
      <c r="C104" s="15"/>
      <c r="D104" s="15"/>
      <c r="E104" s="15"/>
    </row>
    <row r="105" spans="1:5">
      <c r="A105" s="143" t="s">
        <v>72</v>
      </c>
      <c r="B105" s="15"/>
      <c r="C105" s="15"/>
      <c r="D105" s="15"/>
      <c r="E105" s="15"/>
    </row>
    <row r="106" spans="1:5">
      <c r="A106" s="143" t="s">
        <v>127</v>
      </c>
      <c r="B106" s="15"/>
      <c r="C106" s="15"/>
      <c r="D106" s="15"/>
      <c r="E106" s="15"/>
    </row>
    <row r="107" spans="1:5">
      <c r="A107" s="143" t="s">
        <v>128</v>
      </c>
      <c r="B107" s="15">
        <f>SUM(B108:B116)</f>
        <v>214</v>
      </c>
      <c r="C107" s="15">
        <f>SUM(C108:C116)</f>
        <v>217</v>
      </c>
      <c r="D107" s="15"/>
      <c r="E107" s="15"/>
    </row>
    <row r="108" spans="1:5">
      <c r="A108" s="143" t="s">
        <v>63</v>
      </c>
      <c r="B108" s="15">
        <v>21</v>
      </c>
      <c r="C108" s="15">
        <v>23</v>
      </c>
      <c r="D108" s="15"/>
      <c r="E108" s="15"/>
    </row>
    <row r="109" spans="1:5">
      <c r="A109" s="142" t="s">
        <v>64</v>
      </c>
      <c r="B109" s="15">
        <v>29</v>
      </c>
      <c r="C109" s="15">
        <v>30</v>
      </c>
      <c r="D109" s="15"/>
      <c r="E109" s="15"/>
    </row>
    <row r="110" spans="1:5">
      <c r="A110" s="142" t="s">
        <v>65</v>
      </c>
      <c r="B110" s="15"/>
      <c r="C110" s="15"/>
      <c r="D110" s="15"/>
      <c r="E110" s="15"/>
    </row>
    <row r="111" spans="1:5">
      <c r="A111" s="142" t="s">
        <v>129</v>
      </c>
      <c r="B111" s="15"/>
      <c r="C111" s="15"/>
      <c r="D111" s="15"/>
      <c r="E111" s="15"/>
    </row>
    <row r="112" spans="1:5">
      <c r="A112" s="143" t="s">
        <v>130</v>
      </c>
      <c r="B112" s="15"/>
      <c r="C112" s="15"/>
      <c r="D112" s="15"/>
      <c r="E112" s="15"/>
    </row>
    <row r="113" spans="1:5">
      <c r="A113" s="143" t="s">
        <v>131</v>
      </c>
      <c r="B113" s="15"/>
      <c r="C113" s="15"/>
      <c r="D113" s="15"/>
      <c r="E113" s="15"/>
    </row>
    <row r="114" spans="1:5">
      <c r="A114" s="142" t="s">
        <v>132</v>
      </c>
      <c r="B114" s="15">
        <v>11</v>
      </c>
      <c r="C114" s="15">
        <v>11</v>
      </c>
      <c r="D114" s="15"/>
      <c r="E114" s="15"/>
    </row>
    <row r="115" spans="1:5">
      <c r="A115" s="150" t="s">
        <v>72</v>
      </c>
      <c r="B115" s="15"/>
      <c r="C115" s="15"/>
      <c r="D115" s="15"/>
      <c r="E115" s="15"/>
    </row>
    <row r="116" spans="1:5">
      <c r="A116" s="143" t="s">
        <v>133</v>
      </c>
      <c r="B116" s="15">
        <v>153</v>
      </c>
      <c r="C116" s="15">
        <v>153</v>
      </c>
      <c r="D116" s="15"/>
      <c r="E116" s="15"/>
    </row>
    <row r="117" spans="1:5">
      <c r="A117" s="151" t="s">
        <v>134</v>
      </c>
      <c r="B117" s="15">
        <f>SUM(B118:B125)</f>
        <v>867</v>
      </c>
      <c r="C117" s="15">
        <f>SUM(C118:C125)</f>
        <v>681</v>
      </c>
      <c r="D117" s="15"/>
      <c r="E117" s="15"/>
    </row>
    <row r="118" spans="1:5">
      <c r="A118" s="142" t="s">
        <v>63</v>
      </c>
      <c r="B118" s="15">
        <v>336</v>
      </c>
      <c r="C118" s="15">
        <v>340</v>
      </c>
      <c r="D118" s="15"/>
      <c r="E118" s="15"/>
    </row>
    <row r="119" spans="1:5">
      <c r="A119" s="142" t="s">
        <v>64</v>
      </c>
      <c r="B119" s="15">
        <v>227</v>
      </c>
      <c r="C119" s="15">
        <v>230</v>
      </c>
      <c r="D119" s="15"/>
      <c r="E119" s="15"/>
    </row>
    <row r="120" spans="1:5">
      <c r="A120" s="142" t="s">
        <v>65</v>
      </c>
      <c r="B120" s="15">
        <v>0</v>
      </c>
      <c r="C120" s="15"/>
      <c r="D120" s="15"/>
      <c r="E120" s="15"/>
    </row>
    <row r="121" spans="1:5">
      <c r="A121" s="143" t="s">
        <v>135</v>
      </c>
      <c r="B121" s="15">
        <v>46</v>
      </c>
      <c r="C121" s="15">
        <v>46</v>
      </c>
      <c r="D121" s="15"/>
      <c r="E121" s="15"/>
    </row>
    <row r="122" spans="1:5">
      <c r="A122" s="143" t="s">
        <v>136</v>
      </c>
      <c r="B122" s="15">
        <v>15</v>
      </c>
      <c r="C122" s="15">
        <v>15</v>
      </c>
      <c r="D122" s="15"/>
      <c r="E122" s="15"/>
    </row>
    <row r="123" spans="1:5">
      <c r="A123" s="143" t="s">
        <v>137</v>
      </c>
      <c r="B123" s="15">
        <v>0</v>
      </c>
      <c r="C123" s="15"/>
      <c r="D123" s="15"/>
      <c r="E123" s="15"/>
    </row>
    <row r="124" spans="1:5">
      <c r="A124" s="142" t="s">
        <v>72</v>
      </c>
      <c r="B124" s="15">
        <v>0</v>
      </c>
      <c r="C124" s="15"/>
      <c r="D124" s="15"/>
      <c r="E124" s="15"/>
    </row>
    <row r="125" spans="1:5">
      <c r="A125" s="142" t="s">
        <v>138</v>
      </c>
      <c r="B125" s="15">
        <v>243</v>
      </c>
      <c r="C125" s="15">
        <v>50</v>
      </c>
      <c r="D125" s="15"/>
      <c r="E125" s="15"/>
    </row>
    <row r="126" spans="1:5">
      <c r="A126" s="15" t="s">
        <v>139</v>
      </c>
      <c r="B126" s="15">
        <f>SUM(B127:B136)</f>
        <v>503</v>
      </c>
      <c r="C126" s="15">
        <f>SUM(C127:C136)</f>
        <v>503</v>
      </c>
      <c r="D126" s="15"/>
      <c r="E126" s="15"/>
    </row>
    <row r="127" spans="1:5">
      <c r="A127" s="142" t="s">
        <v>63</v>
      </c>
      <c r="B127" s="15"/>
      <c r="C127" s="15"/>
      <c r="D127" s="15"/>
      <c r="E127" s="15"/>
    </row>
    <row r="128" spans="1:5">
      <c r="A128" s="142" t="s">
        <v>64</v>
      </c>
      <c r="B128" s="15"/>
      <c r="C128" s="15"/>
      <c r="D128" s="15"/>
      <c r="E128" s="15"/>
    </row>
    <row r="129" spans="1:5">
      <c r="A129" s="142" t="s">
        <v>65</v>
      </c>
      <c r="B129" s="15"/>
      <c r="C129" s="15"/>
      <c r="D129" s="15"/>
      <c r="E129" s="15"/>
    </row>
    <row r="130" spans="1:5">
      <c r="A130" s="143" t="s">
        <v>140</v>
      </c>
      <c r="B130" s="15"/>
      <c r="C130" s="15"/>
      <c r="D130" s="15"/>
      <c r="E130" s="15"/>
    </row>
    <row r="131" spans="1:5">
      <c r="A131" s="143" t="s">
        <v>141</v>
      </c>
      <c r="B131" s="15"/>
      <c r="C131" s="15"/>
      <c r="D131" s="15"/>
      <c r="E131" s="15"/>
    </row>
    <row r="132" spans="1:5">
      <c r="A132" s="143" t="s">
        <v>142</v>
      </c>
      <c r="B132" s="15"/>
      <c r="C132" s="15"/>
      <c r="D132" s="15"/>
      <c r="E132" s="15"/>
    </row>
    <row r="133" spans="1:5">
      <c r="A133" s="142" t="s">
        <v>143</v>
      </c>
      <c r="B133" s="15"/>
      <c r="C133" s="15"/>
      <c r="D133" s="15"/>
      <c r="E133" s="15"/>
    </row>
    <row r="134" spans="1:5">
      <c r="A134" s="142" t="s">
        <v>144</v>
      </c>
      <c r="B134" s="15">
        <v>50</v>
      </c>
      <c r="C134" s="15">
        <v>50</v>
      </c>
      <c r="D134" s="15"/>
      <c r="E134" s="15"/>
    </row>
    <row r="135" spans="1:5">
      <c r="A135" s="142" t="s">
        <v>72</v>
      </c>
      <c r="B135" s="15">
        <v>0</v>
      </c>
      <c r="C135" s="15"/>
      <c r="D135" s="15"/>
      <c r="E135" s="15"/>
    </row>
    <row r="136" spans="1:5">
      <c r="A136" s="143" t="s">
        <v>145</v>
      </c>
      <c r="B136" s="15">
        <v>453</v>
      </c>
      <c r="C136" s="15">
        <v>453</v>
      </c>
      <c r="D136" s="15"/>
      <c r="E136" s="15"/>
    </row>
    <row r="137" spans="1:5">
      <c r="A137" s="143" t="s">
        <v>146</v>
      </c>
      <c r="B137" s="15">
        <f>SUM(B138:B150)</f>
        <v>0</v>
      </c>
      <c r="C137" s="15">
        <f>SUM(C138:C150)</f>
        <v>0</v>
      </c>
      <c r="D137" s="15"/>
      <c r="E137" s="15"/>
    </row>
    <row r="138" spans="1:5">
      <c r="A138" s="143" t="s">
        <v>63</v>
      </c>
      <c r="B138" s="15"/>
      <c r="C138" s="15"/>
      <c r="D138" s="15"/>
      <c r="E138" s="15"/>
    </row>
    <row r="139" spans="1:5">
      <c r="A139" s="15" t="s">
        <v>64</v>
      </c>
      <c r="B139" s="15"/>
      <c r="C139" s="15"/>
      <c r="D139" s="15"/>
      <c r="E139" s="15"/>
    </row>
    <row r="140" spans="1:5">
      <c r="A140" s="142" t="s">
        <v>65</v>
      </c>
      <c r="B140" s="15"/>
      <c r="C140" s="15"/>
      <c r="D140" s="15"/>
      <c r="E140" s="15"/>
    </row>
    <row r="141" spans="1:5">
      <c r="A141" s="142" t="s">
        <v>147</v>
      </c>
      <c r="B141" s="15"/>
      <c r="C141" s="15"/>
      <c r="D141" s="15"/>
      <c r="E141" s="15"/>
    </row>
    <row r="142" spans="1:5">
      <c r="A142" s="142" t="s">
        <v>148</v>
      </c>
      <c r="B142" s="15"/>
      <c r="C142" s="15"/>
      <c r="D142" s="15"/>
      <c r="E142" s="15"/>
    </row>
    <row r="143" spans="1:5">
      <c r="A143" s="150" t="s">
        <v>149</v>
      </c>
      <c r="B143" s="15"/>
      <c r="C143" s="15"/>
      <c r="D143" s="15"/>
      <c r="E143" s="15"/>
    </row>
    <row r="144" spans="1:5">
      <c r="A144" s="143" t="s">
        <v>150</v>
      </c>
      <c r="B144" s="15"/>
      <c r="C144" s="15"/>
      <c r="D144" s="15"/>
      <c r="E144" s="15"/>
    </row>
    <row r="145" spans="1:5">
      <c r="A145" s="143" t="s">
        <v>151</v>
      </c>
      <c r="B145" s="15"/>
      <c r="C145" s="15"/>
      <c r="D145" s="15"/>
      <c r="E145" s="15"/>
    </row>
    <row r="146" spans="1:5">
      <c r="A146" s="142" t="s">
        <v>152</v>
      </c>
      <c r="B146" s="15"/>
      <c r="C146" s="15"/>
      <c r="D146" s="15"/>
      <c r="E146" s="15"/>
    </row>
    <row r="147" spans="1:5">
      <c r="A147" s="148" t="s">
        <v>153</v>
      </c>
      <c r="B147" s="15"/>
      <c r="C147" s="15"/>
      <c r="D147" s="15"/>
      <c r="E147" s="15"/>
    </row>
    <row r="148" spans="1:5">
      <c r="A148" s="148" t="s">
        <v>154</v>
      </c>
      <c r="B148" s="15"/>
      <c r="C148" s="15"/>
      <c r="D148" s="15"/>
      <c r="E148" s="15"/>
    </row>
    <row r="149" spans="1:5">
      <c r="A149" s="142" t="s">
        <v>72</v>
      </c>
      <c r="B149" s="15"/>
      <c r="C149" s="15"/>
      <c r="D149" s="15"/>
      <c r="E149" s="15"/>
    </row>
    <row r="150" spans="1:5">
      <c r="A150" s="142" t="s">
        <v>155</v>
      </c>
      <c r="B150" s="15"/>
      <c r="C150" s="15"/>
      <c r="D150" s="15"/>
      <c r="E150" s="15"/>
    </row>
    <row r="151" spans="1:5">
      <c r="A151" s="142" t="s">
        <v>156</v>
      </c>
      <c r="B151" s="15">
        <f>SUM(B152:B157)</f>
        <v>9</v>
      </c>
      <c r="C151" s="15">
        <f>SUM(C152:C157)</f>
        <v>10</v>
      </c>
      <c r="D151" s="15"/>
      <c r="E151" s="15"/>
    </row>
    <row r="152" spans="1:5">
      <c r="A152" s="142" t="s">
        <v>63</v>
      </c>
      <c r="B152" s="15"/>
      <c r="C152" s="15"/>
      <c r="D152" s="15"/>
      <c r="E152" s="15"/>
    </row>
    <row r="153" spans="1:5">
      <c r="A153" s="142" t="s">
        <v>64</v>
      </c>
      <c r="B153" s="15">
        <v>9</v>
      </c>
      <c r="C153" s="15">
        <v>10</v>
      </c>
      <c r="D153" s="15"/>
      <c r="E153" s="15"/>
    </row>
    <row r="154" spans="1:5">
      <c r="A154" s="143" t="s">
        <v>65</v>
      </c>
      <c r="B154" s="15"/>
      <c r="C154" s="15"/>
      <c r="D154" s="15"/>
      <c r="E154" s="15"/>
    </row>
    <row r="155" spans="1:5">
      <c r="A155" s="143" t="s">
        <v>157</v>
      </c>
      <c r="B155" s="15"/>
      <c r="C155" s="15"/>
      <c r="D155" s="15"/>
      <c r="E155" s="15"/>
    </row>
    <row r="156" spans="1:5">
      <c r="A156" s="143" t="s">
        <v>72</v>
      </c>
      <c r="B156" s="15"/>
      <c r="C156" s="15"/>
      <c r="D156" s="15"/>
      <c r="E156" s="15"/>
    </row>
    <row r="157" spans="1:5">
      <c r="A157" s="15" t="s">
        <v>158</v>
      </c>
      <c r="B157" s="15"/>
      <c r="C157" s="15"/>
      <c r="D157" s="15"/>
      <c r="E157" s="15"/>
    </row>
    <row r="158" spans="1:5">
      <c r="A158" s="142" t="s">
        <v>159</v>
      </c>
      <c r="B158" s="15">
        <f>SUM(B159:B165)</f>
        <v>5</v>
      </c>
      <c r="C158" s="15">
        <f>SUM(C159:C165)</f>
        <v>5</v>
      </c>
      <c r="D158" s="15"/>
      <c r="E158" s="15"/>
    </row>
    <row r="159" spans="1:5">
      <c r="A159" s="142" t="s">
        <v>63</v>
      </c>
      <c r="B159" s="15"/>
      <c r="C159" s="15"/>
      <c r="D159" s="15"/>
      <c r="E159" s="15"/>
    </row>
    <row r="160" spans="1:5">
      <c r="A160" s="143" t="s">
        <v>64</v>
      </c>
      <c r="B160" s="15">
        <v>3</v>
      </c>
      <c r="C160" s="15">
        <v>3</v>
      </c>
      <c r="D160" s="15"/>
      <c r="E160" s="15"/>
    </row>
    <row r="161" spans="1:5">
      <c r="A161" s="143" t="s">
        <v>65</v>
      </c>
      <c r="B161" s="15"/>
      <c r="C161" s="15"/>
      <c r="D161" s="15"/>
      <c r="E161" s="15"/>
    </row>
    <row r="162" spans="1:5">
      <c r="A162" s="143" t="s">
        <v>160</v>
      </c>
      <c r="B162" s="15"/>
      <c r="C162" s="15"/>
      <c r="D162" s="15"/>
      <c r="E162" s="15"/>
    </row>
    <row r="163" spans="1:5">
      <c r="A163" s="15" t="s">
        <v>161</v>
      </c>
      <c r="B163" s="15">
        <v>2</v>
      </c>
      <c r="C163" s="15">
        <v>2</v>
      </c>
      <c r="D163" s="15"/>
      <c r="E163" s="15"/>
    </row>
    <row r="164" spans="1:5">
      <c r="A164" s="142" t="s">
        <v>72</v>
      </c>
      <c r="B164" s="15"/>
      <c r="C164" s="15"/>
      <c r="D164" s="15"/>
      <c r="E164" s="15"/>
    </row>
    <row r="165" spans="1:5">
      <c r="A165" s="142" t="s">
        <v>162</v>
      </c>
      <c r="B165" s="15"/>
      <c r="C165" s="15"/>
      <c r="D165" s="15"/>
      <c r="E165" s="15"/>
    </row>
    <row r="166" spans="1:5">
      <c r="A166" s="143" t="s">
        <v>163</v>
      </c>
      <c r="B166" s="15">
        <f>SUM(B167:B171)</f>
        <v>0</v>
      </c>
      <c r="C166" s="15">
        <f>SUM(C167:C171)</f>
        <v>0</v>
      </c>
      <c r="D166" s="15"/>
      <c r="E166" s="15"/>
    </row>
    <row r="167" spans="1:5">
      <c r="A167" s="143" t="s">
        <v>63</v>
      </c>
      <c r="B167" s="15"/>
      <c r="C167" s="15"/>
      <c r="D167" s="15"/>
      <c r="E167" s="15"/>
    </row>
    <row r="168" spans="1:5">
      <c r="A168" s="143" t="s">
        <v>64</v>
      </c>
      <c r="B168" s="15"/>
      <c r="C168" s="15"/>
      <c r="D168" s="15"/>
      <c r="E168" s="15"/>
    </row>
    <row r="169" spans="1:5">
      <c r="A169" s="142" t="s">
        <v>65</v>
      </c>
      <c r="B169" s="15"/>
      <c r="C169" s="15"/>
      <c r="D169" s="15"/>
      <c r="E169" s="15"/>
    </row>
    <row r="170" spans="1:5">
      <c r="A170" s="149" t="s">
        <v>164</v>
      </c>
      <c r="B170" s="15"/>
      <c r="C170" s="15"/>
      <c r="D170" s="15"/>
      <c r="E170" s="15"/>
    </row>
    <row r="171" spans="1:5">
      <c r="A171" s="142" t="s">
        <v>165</v>
      </c>
      <c r="B171" s="15"/>
      <c r="C171" s="15"/>
      <c r="D171" s="15"/>
      <c r="E171" s="15"/>
    </row>
    <row r="172" spans="1:5">
      <c r="A172" s="143" t="s">
        <v>166</v>
      </c>
      <c r="B172" s="15">
        <f>SUM(B173:B178)</f>
        <v>4</v>
      </c>
      <c r="C172" s="15">
        <f>SUM(C173:C178)</f>
        <v>4</v>
      </c>
      <c r="D172" s="15"/>
      <c r="E172" s="15"/>
    </row>
    <row r="173" spans="1:5">
      <c r="A173" s="143" t="s">
        <v>63</v>
      </c>
      <c r="B173" s="15"/>
      <c r="C173" s="15"/>
      <c r="D173" s="15"/>
      <c r="E173" s="15"/>
    </row>
    <row r="174" spans="1:5">
      <c r="A174" s="143" t="s">
        <v>64</v>
      </c>
      <c r="B174" s="15">
        <v>4</v>
      </c>
      <c r="C174" s="15">
        <v>4</v>
      </c>
      <c r="D174" s="15"/>
      <c r="E174" s="15"/>
    </row>
    <row r="175" spans="1:5">
      <c r="A175" s="15" t="s">
        <v>65</v>
      </c>
      <c r="B175" s="145"/>
      <c r="C175" s="145"/>
      <c r="D175" s="145"/>
      <c r="E175" s="15"/>
    </row>
    <row r="176" spans="1:5">
      <c r="A176" s="142" t="s">
        <v>77</v>
      </c>
      <c r="B176" s="15"/>
      <c r="C176" s="15"/>
      <c r="D176" s="15"/>
      <c r="E176" s="15"/>
    </row>
    <row r="177" spans="1:5">
      <c r="A177" s="142" t="s">
        <v>72</v>
      </c>
      <c r="B177" s="15"/>
      <c r="C177" s="15"/>
      <c r="D177" s="15"/>
      <c r="E177" s="15"/>
    </row>
    <row r="178" spans="1:5">
      <c r="A178" s="142" t="s">
        <v>167</v>
      </c>
      <c r="B178" s="15"/>
      <c r="C178" s="15"/>
      <c r="D178" s="15"/>
      <c r="E178" s="15"/>
    </row>
    <row r="179" spans="1:5">
      <c r="A179" s="143" t="s">
        <v>168</v>
      </c>
      <c r="B179" s="15">
        <f>SUM(B180:B185)</f>
        <v>180</v>
      </c>
      <c r="C179" s="15">
        <f>SUM(C180:C185)</f>
        <v>193</v>
      </c>
      <c r="D179" s="15"/>
      <c r="E179" s="15"/>
    </row>
    <row r="180" spans="1:5">
      <c r="A180" s="143" t="s">
        <v>63</v>
      </c>
      <c r="B180" s="15">
        <v>98</v>
      </c>
      <c r="C180" s="15">
        <v>110</v>
      </c>
      <c r="D180" s="15"/>
      <c r="E180" s="15"/>
    </row>
    <row r="181" spans="1:5">
      <c r="A181" s="143" t="s">
        <v>64</v>
      </c>
      <c r="B181" s="15">
        <v>49</v>
      </c>
      <c r="C181" s="15">
        <v>50</v>
      </c>
      <c r="D181" s="15"/>
      <c r="E181" s="15"/>
    </row>
    <row r="182" spans="1:5">
      <c r="A182" s="142" t="s">
        <v>65</v>
      </c>
      <c r="B182" s="15"/>
      <c r="C182" s="15"/>
      <c r="D182" s="15"/>
      <c r="E182" s="15"/>
    </row>
    <row r="183" spans="1:5">
      <c r="A183" s="148" t="s">
        <v>169</v>
      </c>
      <c r="B183" s="15"/>
      <c r="C183" s="15"/>
      <c r="D183" s="15"/>
      <c r="E183" s="15"/>
    </row>
    <row r="184" spans="1:5">
      <c r="A184" s="143" t="s">
        <v>72</v>
      </c>
      <c r="B184" s="15"/>
      <c r="C184" s="15"/>
      <c r="D184" s="15"/>
      <c r="E184" s="15"/>
    </row>
    <row r="185" spans="1:5">
      <c r="A185" s="143" t="s">
        <v>170</v>
      </c>
      <c r="B185" s="15">
        <v>33</v>
      </c>
      <c r="C185" s="15">
        <v>33</v>
      </c>
      <c r="D185" s="15"/>
      <c r="E185" s="15"/>
    </row>
    <row r="186" spans="1:5">
      <c r="A186" s="143" t="s">
        <v>171</v>
      </c>
      <c r="B186" s="15">
        <f>SUM(B187:B192)</f>
        <v>865</v>
      </c>
      <c r="C186" s="15">
        <f>SUM(C187:C192)</f>
        <v>870</v>
      </c>
      <c r="D186" s="15"/>
      <c r="E186" s="15"/>
    </row>
    <row r="187" spans="1:5">
      <c r="A187" s="143" t="s">
        <v>63</v>
      </c>
      <c r="B187" s="15">
        <v>557</v>
      </c>
      <c r="C187" s="15">
        <v>560</v>
      </c>
      <c r="D187" s="15"/>
      <c r="E187" s="15"/>
    </row>
    <row r="188" spans="1:5">
      <c r="A188" s="142" t="s">
        <v>64</v>
      </c>
      <c r="B188" s="15">
        <v>201</v>
      </c>
      <c r="C188" s="15">
        <v>200</v>
      </c>
      <c r="D188" s="15"/>
      <c r="E188" s="15"/>
    </row>
    <row r="189" spans="1:5">
      <c r="A189" s="142" t="s">
        <v>65</v>
      </c>
      <c r="B189" s="15">
        <v>0</v>
      </c>
      <c r="C189" s="15"/>
      <c r="D189" s="15"/>
      <c r="E189" s="15"/>
    </row>
    <row r="190" spans="1:5">
      <c r="A190" s="142" t="s">
        <v>172</v>
      </c>
      <c r="B190" s="15">
        <v>0</v>
      </c>
      <c r="C190" s="15"/>
      <c r="D190" s="15"/>
      <c r="E190" s="15"/>
    </row>
    <row r="191" spans="1:5">
      <c r="A191" s="143" t="s">
        <v>72</v>
      </c>
      <c r="B191" s="15">
        <v>0</v>
      </c>
      <c r="C191" s="15"/>
      <c r="D191" s="15"/>
      <c r="E191" s="15"/>
    </row>
    <row r="192" spans="1:5">
      <c r="A192" s="143" t="s">
        <v>173</v>
      </c>
      <c r="B192" s="15">
        <v>107</v>
      </c>
      <c r="C192" s="15">
        <v>110</v>
      </c>
      <c r="D192" s="15"/>
      <c r="E192" s="15"/>
    </row>
    <row r="193" spans="1:5">
      <c r="A193" s="143" t="s">
        <v>174</v>
      </c>
      <c r="B193" s="15">
        <f>SUM(B194:B201)</f>
        <v>726</v>
      </c>
      <c r="C193" s="15">
        <f>SUM(C194:C201)</f>
        <v>740</v>
      </c>
      <c r="D193" s="15"/>
      <c r="E193" s="15"/>
    </row>
    <row r="194" spans="1:5">
      <c r="A194" s="142" t="s">
        <v>63</v>
      </c>
      <c r="B194" s="15">
        <v>73</v>
      </c>
      <c r="C194" s="15">
        <v>90</v>
      </c>
      <c r="D194" s="15"/>
      <c r="E194" s="15"/>
    </row>
    <row r="195" spans="1:5">
      <c r="A195" s="142" t="s">
        <v>64</v>
      </c>
      <c r="B195" s="15">
        <v>483</v>
      </c>
      <c r="C195" s="15">
        <v>480</v>
      </c>
      <c r="D195" s="15"/>
      <c r="E195" s="15"/>
    </row>
    <row r="196" spans="1:5">
      <c r="A196" s="142" t="s">
        <v>65</v>
      </c>
      <c r="B196" s="15">
        <v>0</v>
      </c>
      <c r="C196" s="15"/>
      <c r="D196" s="15"/>
      <c r="E196" s="15"/>
    </row>
    <row r="197" spans="1:5">
      <c r="A197" s="148" t="s">
        <v>175</v>
      </c>
      <c r="B197" s="15">
        <v>0</v>
      </c>
      <c r="C197" s="15"/>
      <c r="D197" s="15"/>
      <c r="E197" s="15"/>
    </row>
    <row r="198" spans="1:5">
      <c r="A198" s="142" t="s">
        <v>72</v>
      </c>
      <c r="B198" s="15"/>
      <c r="C198" s="15"/>
      <c r="D198" s="15"/>
      <c r="E198" s="15"/>
    </row>
    <row r="199" spans="1:5">
      <c r="A199" s="143" t="s">
        <v>176</v>
      </c>
      <c r="B199" s="15"/>
      <c r="C199" s="15"/>
      <c r="D199" s="15"/>
      <c r="E199" s="15"/>
    </row>
    <row r="200" spans="1:5">
      <c r="A200" s="150" t="s">
        <v>72</v>
      </c>
      <c r="B200" s="15"/>
      <c r="C200" s="15"/>
      <c r="D200" s="15"/>
      <c r="E200" s="15"/>
    </row>
    <row r="201" spans="1:5">
      <c r="A201" s="143" t="s">
        <v>176</v>
      </c>
      <c r="B201" s="15">
        <v>170</v>
      </c>
      <c r="C201" s="15">
        <v>170</v>
      </c>
      <c r="D201" s="15"/>
      <c r="E201" s="15"/>
    </row>
    <row r="202" spans="1:5">
      <c r="A202" s="143" t="s">
        <v>177</v>
      </c>
      <c r="B202" s="15">
        <f>SUM(B203:B207)</f>
        <v>448</v>
      </c>
      <c r="C202" s="15">
        <f>SUM(C203:C207)</f>
        <v>457</v>
      </c>
      <c r="D202" s="15"/>
      <c r="E202" s="15"/>
    </row>
    <row r="203" spans="1:5">
      <c r="A203" s="15" t="s">
        <v>63</v>
      </c>
      <c r="B203" s="15">
        <v>91</v>
      </c>
      <c r="C203" s="15">
        <v>100</v>
      </c>
      <c r="D203" s="15"/>
      <c r="E203" s="15"/>
    </row>
    <row r="204" spans="1:5">
      <c r="A204" s="142" t="s">
        <v>64</v>
      </c>
      <c r="B204" s="15">
        <v>252</v>
      </c>
      <c r="C204" s="15">
        <v>252</v>
      </c>
      <c r="D204" s="15"/>
      <c r="E204" s="15"/>
    </row>
    <row r="205" spans="1:5">
      <c r="A205" s="142" t="s">
        <v>65</v>
      </c>
      <c r="B205" s="15"/>
      <c r="C205" s="15"/>
      <c r="D205" s="15"/>
      <c r="E205" s="15"/>
    </row>
    <row r="206" spans="1:5">
      <c r="A206" s="142" t="s">
        <v>72</v>
      </c>
      <c r="B206" s="15"/>
      <c r="C206" s="15"/>
      <c r="D206" s="15"/>
      <c r="E206" s="15"/>
    </row>
    <row r="207" spans="1:5">
      <c r="A207" s="143" t="s">
        <v>178</v>
      </c>
      <c r="B207" s="15">
        <v>105</v>
      </c>
      <c r="C207" s="15">
        <v>105</v>
      </c>
      <c r="D207" s="15"/>
      <c r="E207" s="15"/>
    </row>
    <row r="208" spans="1:5">
      <c r="A208" s="143" t="s">
        <v>179</v>
      </c>
      <c r="B208" s="15">
        <f>SUM(B209:B215)</f>
        <v>110</v>
      </c>
      <c r="C208" s="15">
        <f>SUM(C209:C215)</f>
        <v>116</v>
      </c>
      <c r="D208" s="15"/>
      <c r="E208" s="15"/>
    </row>
    <row r="209" spans="1:5">
      <c r="A209" s="143" t="s">
        <v>63</v>
      </c>
      <c r="B209" s="15">
        <v>79</v>
      </c>
      <c r="C209" s="15">
        <v>85</v>
      </c>
      <c r="D209" s="15"/>
      <c r="E209" s="15"/>
    </row>
    <row r="210" spans="1:5">
      <c r="A210" s="142" t="s">
        <v>64</v>
      </c>
      <c r="B210" s="15">
        <v>22</v>
      </c>
      <c r="C210" s="15">
        <v>22</v>
      </c>
      <c r="D210" s="15"/>
      <c r="E210" s="15"/>
    </row>
    <row r="211" spans="1:5">
      <c r="A211" s="142" t="s">
        <v>65</v>
      </c>
      <c r="B211" s="145"/>
      <c r="C211" s="145"/>
      <c r="D211" s="145"/>
      <c r="E211" s="145"/>
    </row>
    <row r="212" s="99" customFormat="1" spans="1:5">
      <c r="A212" s="148" t="s">
        <v>180</v>
      </c>
      <c r="B212" s="152">
        <v>4</v>
      </c>
      <c r="C212" s="152">
        <v>4</v>
      </c>
      <c r="D212" s="152"/>
      <c r="E212" s="152"/>
    </row>
    <row r="213" spans="1:5">
      <c r="A213" s="148" t="s">
        <v>181</v>
      </c>
      <c r="B213" s="145"/>
      <c r="C213" s="145"/>
      <c r="D213" s="145"/>
      <c r="E213" s="145"/>
    </row>
    <row r="214" spans="1:5">
      <c r="A214" s="142" t="s">
        <v>72</v>
      </c>
      <c r="B214" s="15"/>
      <c r="C214" s="15"/>
      <c r="D214" s="15"/>
      <c r="E214" s="15"/>
    </row>
    <row r="215" spans="1:5">
      <c r="A215" s="143" t="s">
        <v>182</v>
      </c>
      <c r="B215" s="15">
        <v>5</v>
      </c>
      <c r="C215" s="15">
        <v>5</v>
      </c>
      <c r="D215" s="15"/>
      <c r="E215" s="15"/>
    </row>
    <row r="216" spans="1:5">
      <c r="A216" s="143" t="s">
        <v>183</v>
      </c>
      <c r="B216" s="146">
        <f>SUM(B217:B221)</f>
        <v>0</v>
      </c>
      <c r="C216" s="146">
        <f>SUM(C217:C221)</f>
        <v>0</v>
      </c>
      <c r="D216" s="146"/>
      <c r="E216" s="15"/>
    </row>
    <row r="217" spans="1:5">
      <c r="A217" s="143" t="s">
        <v>63</v>
      </c>
      <c r="B217" s="146"/>
      <c r="C217" s="146"/>
      <c r="D217" s="146"/>
      <c r="E217" s="15"/>
    </row>
    <row r="218" spans="1:5">
      <c r="A218" s="15" t="s">
        <v>64</v>
      </c>
      <c r="B218" s="146"/>
      <c r="C218" s="146"/>
      <c r="D218" s="146"/>
      <c r="E218" s="15"/>
    </row>
    <row r="219" spans="1:5">
      <c r="A219" s="142" t="s">
        <v>65</v>
      </c>
      <c r="B219" s="146"/>
      <c r="C219" s="146"/>
      <c r="D219" s="146"/>
      <c r="E219" s="15"/>
    </row>
    <row r="220" spans="1:5">
      <c r="A220" s="142" t="s">
        <v>72</v>
      </c>
      <c r="B220" s="147"/>
      <c r="C220" s="147"/>
      <c r="D220" s="147"/>
      <c r="E220" s="15"/>
    </row>
    <row r="221" spans="1:5">
      <c r="A221" s="142" t="s">
        <v>184</v>
      </c>
      <c r="B221" s="147"/>
      <c r="C221" s="147"/>
      <c r="D221" s="147"/>
      <c r="E221" s="15"/>
    </row>
    <row r="222" spans="1:5">
      <c r="A222" s="143" t="s">
        <v>185</v>
      </c>
      <c r="B222" s="147">
        <f>SUM(B223:B227)</f>
        <v>380</v>
      </c>
      <c r="C222" s="147">
        <f>SUM(C223:C227)</f>
        <v>398</v>
      </c>
      <c r="D222" s="147"/>
      <c r="E222" s="15"/>
    </row>
    <row r="223" spans="1:5">
      <c r="A223" s="143" t="s">
        <v>63</v>
      </c>
      <c r="B223" s="147">
        <v>63</v>
      </c>
      <c r="C223" s="147">
        <v>80</v>
      </c>
      <c r="D223" s="147"/>
      <c r="E223" s="15"/>
    </row>
    <row r="224" spans="1:5">
      <c r="A224" s="143" t="s">
        <v>64</v>
      </c>
      <c r="B224" s="147">
        <v>224</v>
      </c>
      <c r="C224" s="147">
        <v>224</v>
      </c>
      <c r="D224" s="147"/>
      <c r="E224" s="15"/>
    </row>
    <row r="225" spans="1:5">
      <c r="A225" s="142" t="s">
        <v>65</v>
      </c>
      <c r="B225" s="147"/>
      <c r="C225" s="147"/>
      <c r="D225" s="147"/>
      <c r="E225" s="15"/>
    </row>
    <row r="226" spans="1:5">
      <c r="A226" s="142" t="s">
        <v>72</v>
      </c>
      <c r="B226" s="147"/>
      <c r="C226" s="147"/>
      <c r="D226" s="147"/>
      <c r="E226" s="15"/>
    </row>
    <row r="227" spans="1:5">
      <c r="A227" s="142" t="s">
        <v>186</v>
      </c>
      <c r="B227" s="147">
        <v>93</v>
      </c>
      <c r="C227" s="147">
        <v>94</v>
      </c>
      <c r="D227" s="147"/>
      <c r="E227" s="15"/>
    </row>
    <row r="228" spans="1:5">
      <c r="A228" s="148" t="s">
        <v>187</v>
      </c>
      <c r="B228" s="146">
        <f>SUM(B229:B233)</f>
        <v>0</v>
      </c>
      <c r="C228" s="146">
        <f>SUM(C229:C233)</f>
        <v>0</v>
      </c>
      <c r="D228" s="146"/>
      <c r="E228" s="15"/>
    </row>
    <row r="229" spans="1:5">
      <c r="A229" s="148" t="s">
        <v>63</v>
      </c>
      <c r="B229" s="146"/>
      <c r="C229" s="146"/>
      <c r="D229" s="146"/>
      <c r="E229" s="15"/>
    </row>
    <row r="230" spans="1:5">
      <c r="A230" s="148" t="s">
        <v>64</v>
      </c>
      <c r="B230" s="146"/>
      <c r="C230" s="146"/>
      <c r="D230" s="146"/>
      <c r="E230" s="15"/>
    </row>
    <row r="231" spans="1:5">
      <c r="A231" s="148" t="s">
        <v>65</v>
      </c>
      <c r="B231" s="146"/>
      <c r="C231" s="146"/>
      <c r="D231" s="146"/>
      <c r="E231" s="15"/>
    </row>
    <row r="232" spans="1:5">
      <c r="A232" s="148" t="s">
        <v>72</v>
      </c>
      <c r="B232" s="15"/>
      <c r="C232" s="15"/>
      <c r="D232" s="15"/>
      <c r="E232" s="15"/>
    </row>
    <row r="233" spans="1:5">
      <c r="A233" s="148" t="s">
        <v>188</v>
      </c>
      <c r="B233" s="15"/>
      <c r="C233" s="15"/>
      <c r="D233" s="15"/>
      <c r="E233" s="15"/>
    </row>
    <row r="234" spans="1:5">
      <c r="A234" s="148" t="s">
        <v>189</v>
      </c>
      <c r="B234" s="15">
        <f>SUM(B235:B250)</f>
        <v>379</v>
      </c>
      <c r="C234" s="15">
        <f>SUM(C235:C250)</f>
        <v>677</v>
      </c>
      <c r="D234" s="15"/>
      <c r="E234" s="15"/>
    </row>
    <row r="235" spans="1:5">
      <c r="A235" s="148" t="s">
        <v>63</v>
      </c>
      <c r="B235" s="15">
        <v>199</v>
      </c>
      <c r="C235" s="15">
        <v>300</v>
      </c>
      <c r="D235" s="15"/>
      <c r="E235" s="15"/>
    </row>
    <row r="236" spans="1:5">
      <c r="A236" s="148" t="s">
        <v>64</v>
      </c>
      <c r="B236" s="15">
        <v>12</v>
      </c>
      <c r="C236" s="15">
        <v>177</v>
      </c>
      <c r="D236" s="15"/>
      <c r="E236" s="15"/>
    </row>
    <row r="237" spans="1:5">
      <c r="A237" s="148" t="s">
        <v>65</v>
      </c>
      <c r="B237" s="15"/>
      <c r="C237" s="15"/>
      <c r="D237" s="15"/>
      <c r="E237" s="15"/>
    </row>
    <row r="238" spans="1:5">
      <c r="A238" s="148" t="s">
        <v>190</v>
      </c>
      <c r="B238" s="15"/>
      <c r="C238" s="15"/>
      <c r="D238" s="15"/>
      <c r="E238" s="15"/>
    </row>
    <row r="239" spans="1:5">
      <c r="A239" s="148" t="s">
        <v>191</v>
      </c>
      <c r="B239" s="15"/>
      <c r="C239" s="15"/>
      <c r="D239" s="15"/>
      <c r="E239" s="15"/>
    </row>
    <row r="240" spans="1:5">
      <c r="A240" s="148" t="s">
        <v>192</v>
      </c>
      <c r="B240" s="15"/>
      <c r="C240" s="15"/>
      <c r="D240" s="15"/>
      <c r="E240" s="15"/>
    </row>
    <row r="241" spans="1:5">
      <c r="A241" s="148" t="s">
        <v>193</v>
      </c>
      <c r="B241" s="15"/>
      <c r="C241" s="15"/>
      <c r="D241" s="15"/>
      <c r="E241" s="15"/>
    </row>
    <row r="242" spans="1:5">
      <c r="A242" s="148" t="s">
        <v>105</v>
      </c>
      <c r="B242" s="15"/>
      <c r="C242" s="15"/>
      <c r="D242" s="15"/>
      <c r="E242" s="15"/>
    </row>
    <row r="243" spans="1:5">
      <c r="A243" s="148" t="s">
        <v>194</v>
      </c>
      <c r="B243" s="15"/>
      <c r="C243" s="15"/>
      <c r="D243" s="15"/>
      <c r="E243" s="15"/>
    </row>
    <row r="244" spans="1:5">
      <c r="A244" s="148" t="s">
        <v>195</v>
      </c>
      <c r="B244" s="15"/>
      <c r="C244" s="15"/>
      <c r="D244" s="15"/>
      <c r="E244" s="15"/>
    </row>
    <row r="245" spans="1:5">
      <c r="A245" s="148" t="s">
        <v>196</v>
      </c>
      <c r="B245" s="15"/>
      <c r="C245" s="15"/>
      <c r="D245" s="15"/>
      <c r="E245" s="15"/>
    </row>
    <row r="246" spans="1:5">
      <c r="A246" s="148" t="s">
        <v>197</v>
      </c>
      <c r="B246" s="15"/>
      <c r="C246" s="15"/>
      <c r="D246" s="15"/>
      <c r="E246" s="15"/>
    </row>
    <row r="247" spans="1:5">
      <c r="A247" s="148" t="s">
        <v>198</v>
      </c>
      <c r="B247" s="15"/>
      <c r="C247" s="15"/>
      <c r="D247" s="15"/>
      <c r="E247" s="15"/>
    </row>
    <row r="248" spans="1:5">
      <c r="A248" s="148" t="s">
        <v>199</v>
      </c>
      <c r="B248" s="15"/>
      <c r="C248" s="15"/>
      <c r="D248" s="15"/>
      <c r="E248" s="15"/>
    </row>
    <row r="249" spans="1:5">
      <c r="A249" s="148" t="s">
        <v>72</v>
      </c>
      <c r="B249" s="15"/>
      <c r="C249" s="15"/>
      <c r="D249" s="15"/>
      <c r="E249" s="15"/>
    </row>
    <row r="250" spans="1:5">
      <c r="A250" s="148" t="s">
        <v>200</v>
      </c>
      <c r="B250" s="15">
        <v>168</v>
      </c>
      <c r="C250" s="15">
        <v>200</v>
      </c>
      <c r="D250" s="15"/>
      <c r="E250" s="15"/>
    </row>
    <row r="251" spans="1:5">
      <c r="A251" s="143" t="s">
        <v>201</v>
      </c>
      <c r="B251" s="15">
        <f>SUM(B252:B253)</f>
        <v>588</v>
      </c>
      <c r="C251" s="15">
        <f>SUM(C252:C253)</f>
        <v>600</v>
      </c>
      <c r="D251" s="15"/>
      <c r="E251" s="15"/>
    </row>
    <row r="252" spans="1:5">
      <c r="A252" s="143" t="s">
        <v>202</v>
      </c>
      <c r="B252" s="15"/>
      <c r="C252" s="15"/>
      <c r="D252" s="15"/>
      <c r="E252" s="15"/>
    </row>
    <row r="253" spans="1:5">
      <c r="A253" s="143" t="s">
        <v>203</v>
      </c>
      <c r="B253" s="15">
        <v>588</v>
      </c>
      <c r="C253" s="15">
        <v>600</v>
      </c>
      <c r="D253" s="15"/>
      <c r="E253" s="15"/>
    </row>
    <row r="254" spans="1:5">
      <c r="A254" s="15" t="s">
        <v>204</v>
      </c>
      <c r="B254" s="15">
        <f>SUM(B255:B256)</f>
        <v>0</v>
      </c>
      <c r="C254" s="15">
        <f>SUM(C255:C256)</f>
        <v>0</v>
      </c>
      <c r="D254" s="15"/>
      <c r="E254" s="15"/>
    </row>
    <row r="255" spans="1:5">
      <c r="A255" s="142" t="s">
        <v>205</v>
      </c>
      <c r="B255" s="15"/>
      <c r="C255" s="15"/>
      <c r="D255" s="15"/>
      <c r="E255" s="15"/>
    </row>
    <row r="256" spans="1:5">
      <c r="A256" s="142" t="s">
        <v>206</v>
      </c>
      <c r="B256" s="15"/>
      <c r="C256" s="15"/>
      <c r="D256" s="15"/>
      <c r="E256" s="15"/>
    </row>
    <row r="257" spans="1:5">
      <c r="A257" s="15" t="s">
        <v>207</v>
      </c>
      <c r="B257" s="15">
        <f>B258+B268</f>
        <v>0</v>
      </c>
      <c r="C257" s="15">
        <f>C258+C268</f>
        <v>0</v>
      </c>
      <c r="D257" s="15"/>
      <c r="E257" s="15"/>
    </row>
    <row r="258" spans="1:5">
      <c r="A258" s="143" t="s">
        <v>208</v>
      </c>
      <c r="B258" s="15">
        <f>SUM(B259:B267)</f>
        <v>0</v>
      </c>
      <c r="C258" s="15">
        <f>SUM(C259:C267)</f>
        <v>0</v>
      </c>
      <c r="D258" s="15"/>
      <c r="E258" s="15"/>
    </row>
    <row r="259" spans="1:5">
      <c r="A259" s="143" t="s">
        <v>209</v>
      </c>
      <c r="B259" s="15"/>
      <c r="C259" s="15"/>
      <c r="D259" s="15"/>
      <c r="E259" s="15"/>
    </row>
    <row r="260" spans="1:5">
      <c r="A260" s="142" t="s">
        <v>210</v>
      </c>
      <c r="B260" s="15"/>
      <c r="C260" s="15"/>
      <c r="D260" s="15"/>
      <c r="E260" s="15"/>
    </row>
    <row r="261" spans="1:5">
      <c r="A261" s="142" t="s">
        <v>211</v>
      </c>
      <c r="B261" s="15"/>
      <c r="C261" s="15"/>
      <c r="D261" s="15"/>
      <c r="E261" s="15"/>
    </row>
    <row r="262" spans="1:5">
      <c r="A262" s="142" t="s">
        <v>212</v>
      </c>
      <c r="B262" s="15"/>
      <c r="C262" s="15"/>
      <c r="D262" s="15"/>
      <c r="E262" s="15"/>
    </row>
    <row r="263" spans="1:5">
      <c r="A263" s="143" t="s">
        <v>213</v>
      </c>
      <c r="B263" s="15"/>
      <c r="C263" s="15"/>
      <c r="D263" s="15"/>
      <c r="E263" s="15"/>
    </row>
    <row r="264" spans="1:5">
      <c r="A264" s="143" t="s">
        <v>214</v>
      </c>
      <c r="B264" s="15"/>
      <c r="C264" s="15"/>
      <c r="D264" s="15"/>
      <c r="E264" s="15"/>
    </row>
    <row r="265" spans="1:5">
      <c r="A265" s="143" t="s">
        <v>215</v>
      </c>
      <c r="B265" s="15"/>
      <c r="C265" s="15"/>
      <c r="D265" s="15"/>
      <c r="E265" s="15"/>
    </row>
    <row r="266" spans="1:5">
      <c r="A266" s="143" t="s">
        <v>216</v>
      </c>
      <c r="B266" s="15"/>
      <c r="C266" s="15"/>
      <c r="D266" s="15"/>
      <c r="E266" s="15"/>
    </row>
    <row r="267" spans="1:5">
      <c r="A267" s="143" t="s">
        <v>217</v>
      </c>
      <c r="B267" s="15"/>
      <c r="C267" s="15"/>
      <c r="D267" s="15"/>
      <c r="E267" s="15"/>
    </row>
    <row r="268" spans="1:5">
      <c r="A268" s="143" t="s">
        <v>218</v>
      </c>
      <c r="B268" s="15"/>
      <c r="C268" s="15"/>
      <c r="D268" s="15"/>
      <c r="E268" s="15"/>
    </row>
    <row r="269" spans="1:5">
      <c r="A269" s="15" t="s">
        <v>219</v>
      </c>
      <c r="B269" s="15">
        <f>B270+B273+B282+B289+B297+B306+B322+B331+B341+B349+B355</f>
        <v>3720</v>
      </c>
      <c r="C269" s="15">
        <f>C270+C273+C282+C289+C297+C306+C322+C331+C341+C349+C355</f>
        <v>4000</v>
      </c>
      <c r="D269" s="15"/>
      <c r="E269" s="15"/>
    </row>
    <row r="270" spans="1:5">
      <c r="A270" s="142" t="s">
        <v>220</v>
      </c>
      <c r="B270" s="15">
        <f>SUM(B271:B272)</f>
        <v>0</v>
      </c>
      <c r="C270" s="15">
        <f>SUM(C271:C272)</f>
        <v>0</v>
      </c>
      <c r="D270" s="15"/>
      <c r="E270" s="15"/>
    </row>
    <row r="271" spans="1:5">
      <c r="A271" s="142" t="s">
        <v>221</v>
      </c>
      <c r="B271" s="15"/>
      <c r="C271" s="15"/>
      <c r="D271" s="15"/>
      <c r="E271" s="15"/>
    </row>
    <row r="272" spans="1:5">
      <c r="A272" s="143" t="s">
        <v>222</v>
      </c>
      <c r="B272" s="15"/>
      <c r="C272" s="15"/>
      <c r="D272" s="15"/>
      <c r="E272" s="15"/>
    </row>
    <row r="273" spans="1:5">
      <c r="A273" s="143" t="s">
        <v>223</v>
      </c>
      <c r="B273" s="15">
        <f>SUM(B274:B281)</f>
        <v>2668</v>
      </c>
      <c r="C273" s="15">
        <f>SUM(C274:C281)</f>
        <v>2918</v>
      </c>
      <c r="D273" s="15"/>
      <c r="E273" s="15"/>
    </row>
    <row r="274" spans="1:5">
      <c r="A274" s="143" t="s">
        <v>63</v>
      </c>
      <c r="B274" s="15">
        <v>836</v>
      </c>
      <c r="C274" s="15">
        <v>900</v>
      </c>
      <c r="D274" s="15"/>
      <c r="E274" s="15"/>
    </row>
    <row r="275" spans="1:5">
      <c r="A275" s="143" t="s">
        <v>64</v>
      </c>
      <c r="B275" s="15">
        <v>535</v>
      </c>
      <c r="C275" s="15">
        <v>600</v>
      </c>
      <c r="D275" s="15"/>
      <c r="E275" s="15"/>
    </row>
    <row r="276" spans="1:5">
      <c r="A276" s="143" t="s">
        <v>65</v>
      </c>
      <c r="B276" s="15">
        <v>288</v>
      </c>
      <c r="C276" s="15">
        <v>300</v>
      </c>
      <c r="D276" s="15"/>
      <c r="E276" s="15"/>
    </row>
    <row r="277" spans="1:5">
      <c r="A277" s="143" t="s">
        <v>105</v>
      </c>
      <c r="B277" s="15">
        <v>50</v>
      </c>
      <c r="C277" s="15">
        <v>50</v>
      </c>
      <c r="D277" s="15"/>
      <c r="E277" s="15"/>
    </row>
    <row r="278" spans="1:5">
      <c r="A278" s="144" t="s">
        <v>224</v>
      </c>
      <c r="B278" s="15">
        <v>310</v>
      </c>
      <c r="C278" s="15">
        <v>310</v>
      </c>
      <c r="D278" s="15"/>
      <c r="E278" s="15"/>
    </row>
    <row r="279" spans="1:5">
      <c r="A279" s="144" t="s">
        <v>225</v>
      </c>
      <c r="B279" s="15">
        <v>150</v>
      </c>
      <c r="C279" s="15">
        <v>150</v>
      </c>
      <c r="D279" s="15"/>
      <c r="E279" s="15"/>
    </row>
    <row r="280" spans="1:5">
      <c r="A280" s="143" t="s">
        <v>72</v>
      </c>
      <c r="B280" s="15"/>
      <c r="C280" s="15"/>
      <c r="D280" s="15"/>
      <c r="E280" s="15"/>
    </row>
    <row r="281" spans="1:5">
      <c r="A281" s="143" t="s">
        <v>226</v>
      </c>
      <c r="B281" s="15">
        <v>499</v>
      </c>
      <c r="C281" s="15">
        <v>608</v>
      </c>
      <c r="D281" s="15"/>
      <c r="E281" s="15"/>
    </row>
    <row r="282" spans="1:5">
      <c r="A282" s="142" t="s">
        <v>227</v>
      </c>
      <c r="B282" s="15">
        <f>SUM(B283:B288)</f>
        <v>0</v>
      </c>
      <c r="C282" s="15">
        <f>SUM(C283:C288)</f>
        <v>0</v>
      </c>
      <c r="D282" s="15"/>
      <c r="E282" s="15"/>
    </row>
    <row r="283" spans="1:5">
      <c r="A283" s="142" t="s">
        <v>63</v>
      </c>
      <c r="B283" s="15"/>
      <c r="C283" s="15"/>
      <c r="D283" s="15"/>
      <c r="E283" s="15"/>
    </row>
    <row r="284" spans="1:5">
      <c r="A284" s="142" t="s">
        <v>64</v>
      </c>
      <c r="B284" s="15"/>
      <c r="C284" s="15"/>
      <c r="D284" s="15"/>
      <c r="E284" s="15"/>
    </row>
    <row r="285" spans="1:5">
      <c r="A285" s="143" t="s">
        <v>65</v>
      </c>
      <c r="B285" s="15"/>
      <c r="C285" s="15"/>
      <c r="D285" s="15"/>
      <c r="E285" s="15"/>
    </row>
    <row r="286" spans="1:5">
      <c r="A286" s="143" t="s">
        <v>228</v>
      </c>
      <c r="B286" s="15"/>
      <c r="C286" s="15"/>
      <c r="D286" s="15"/>
      <c r="E286" s="15"/>
    </row>
    <row r="287" spans="1:5">
      <c r="A287" s="143" t="s">
        <v>72</v>
      </c>
      <c r="B287" s="15"/>
      <c r="C287" s="15"/>
      <c r="D287" s="15"/>
      <c r="E287" s="15"/>
    </row>
    <row r="288" spans="1:5">
      <c r="A288" s="15" t="s">
        <v>229</v>
      </c>
      <c r="B288" s="15"/>
      <c r="C288" s="15"/>
      <c r="D288" s="15"/>
      <c r="E288" s="15"/>
    </row>
    <row r="289" spans="1:5">
      <c r="A289" s="149" t="s">
        <v>230</v>
      </c>
      <c r="B289" s="15">
        <f>SUM(B290:B296)</f>
        <v>17</v>
      </c>
      <c r="C289" s="15">
        <f>SUM(C290:C296)</f>
        <v>0</v>
      </c>
      <c r="D289" s="15"/>
      <c r="E289" s="15"/>
    </row>
    <row r="290" spans="1:5">
      <c r="A290" s="142" t="s">
        <v>63</v>
      </c>
      <c r="B290" s="15"/>
      <c r="C290" s="15"/>
      <c r="D290" s="15"/>
      <c r="E290" s="15"/>
    </row>
    <row r="291" spans="1:5">
      <c r="A291" s="142" t="s">
        <v>64</v>
      </c>
      <c r="B291" s="15">
        <v>17</v>
      </c>
      <c r="C291" s="15"/>
      <c r="D291" s="15"/>
      <c r="E291" s="15"/>
    </row>
    <row r="292" spans="1:5">
      <c r="A292" s="143" t="s">
        <v>65</v>
      </c>
      <c r="B292" s="15"/>
      <c r="C292" s="15"/>
      <c r="D292" s="15"/>
      <c r="E292" s="15"/>
    </row>
    <row r="293" spans="1:5">
      <c r="A293" s="143" t="s">
        <v>231</v>
      </c>
      <c r="B293" s="15"/>
      <c r="C293" s="15"/>
      <c r="D293" s="15"/>
      <c r="E293" s="15"/>
    </row>
    <row r="294" spans="1:5">
      <c r="A294" s="144" t="s">
        <v>232</v>
      </c>
      <c r="B294" s="15"/>
      <c r="C294" s="15"/>
      <c r="D294" s="15"/>
      <c r="E294" s="15"/>
    </row>
    <row r="295" spans="1:5">
      <c r="A295" s="143" t="s">
        <v>72</v>
      </c>
      <c r="B295" s="15"/>
      <c r="C295" s="15"/>
      <c r="D295" s="15"/>
      <c r="E295" s="15"/>
    </row>
    <row r="296" spans="1:5">
      <c r="A296" s="143" t="s">
        <v>233</v>
      </c>
      <c r="B296" s="15"/>
      <c r="C296" s="15"/>
      <c r="D296" s="15"/>
      <c r="E296" s="15"/>
    </row>
    <row r="297" spans="1:5">
      <c r="A297" s="15" t="s">
        <v>234</v>
      </c>
      <c r="B297" s="15">
        <f>SUM(B298:B305)</f>
        <v>772</v>
      </c>
      <c r="C297" s="15">
        <f>SUM(C298:C305)</f>
        <v>720</v>
      </c>
      <c r="D297" s="15"/>
      <c r="E297" s="15"/>
    </row>
    <row r="298" spans="1:5">
      <c r="A298" s="142" t="s">
        <v>63</v>
      </c>
      <c r="B298" s="15">
        <v>220</v>
      </c>
      <c r="C298" s="15"/>
      <c r="D298" s="15"/>
      <c r="E298" s="15"/>
    </row>
    <row r="299" spans="1:5">
      <c r="A299" s="142" t="s">
        <v>64</v>
      </c>
      <c r="B299" s="15">
        <v>332</v>
      </c>
      <c r="C299" s="15">
        <v>520</v>
      </c>
      <c r="D299" s="15"/>
      <c r="E299" s="15"/>
    </row>
    <row r="300" spans="1:5">
      <c r="A300" s="142" t="s">
        <v>65</v>
      </c>
      <c r="B300" s="15">
        <v>0</v>
      </c>
      <c r="C300" s="15"/>
      <c r="D300" s="15"/>
      <c r="E300" s="15"/>
    </row>
    <row r="301" spans="1:5">
      <c r="A301" s="143" t="s">
        <v>235</v>
      </c>
      <c r="B301" s="15">
        <v>0</v>
      </c>
      <c r="C301" s="15"/>
      <c r="D301" s="15"/>
      <c r="E301" s="15"/>
    </row>
    <row r="302" spans="1:5">
      <c r="A302" s="143" t="s">
        <v>236</v>
      </c>
      <c r="B302" s="15">
        <v>0</v>
      </c>
      <c r="C302" s="15"/>
      <c r="D302" s="15"/>
      <c r="E302" s="15"/>
    </row>
    <row r="303" spans="1:5">
      <c r="A303" s="143" t="s">
        <v>237</v>
      </c>
      <c r="B303" s="15">
        <v>0</v>
      </c>
      <c r="C303" s="15"/>
      <c r="D303" s="15"/>
      <c r="E303" s="15"/>
    </row>
    <row r="304" spans="1:5">
      <c r="A304" s="142" t="s">
        <v>72</v>
      </c>
      <c r="B304" s="15">
        <v>0</v>
      </c>
      <c r="C304" s="15"/>
      <c r="D304" s="15"/>
      <c r="E304" s="15"/>
    </row>
    <row r="305" spans="1:5">
      <c r="A305" s="142" t="s">
        <v>238</v>
      </c>
      <c r="B305" s="15">
        <v>220</v>
      </c>
      <c r="C305" s="15">
        <v>200</v>
      </c>
      <c r="D305" s="15"/>
      <c r="E305" s="15"/>
    </row>
    <row r="306" spans="1:5">
      <c r="A306" s="142" t="s">
        <v>239</v>
      </c>
      <c r="B306" s="15">
        <f>SUM(B307:B321)</f>
        <v>245</v>
      </c>
      <c r="C306" s="15">
        <f>SUM(C307:C321)</f>
        <v>312</v>
      </c>
      <c r="D306" s="15"/>
      <c r="E306" s="15"/>
    </row>
    <row r="307" spans="1:5">
      <c r="A307" s="143" t="s">
        <v>63</v>
      </c>
      <c r="B307" s="15">
        <v>68</v>
      </c>
      <c r="C307" s="15">
        <v>80</v>
      </c>
      <c r="D307" s="15"/>
      <c r="E307" s="15"/>
    </row>
    <row r="308" spans="1:5">
      <c r="A308" s="143" t="s">
        <v>64</v>
      </c>
      <c r="B308" s="15">
        <v>39</v>
      </c>
      <c r="C308" s="15">
        <v>50</v>
      </c>
      <c r="D308" s="15"/>
      <c r="E308" s="15"/>
    </row>
    <row r="309" spans="1:5">
      <c r="A309" s="143" t="s">
        <v>65</v>
      </c>
      <c r="B309" s="15">
        <v>0</v>
      </c>
      <c r="C309" s="15"/>
      <c r="D309" s="15"/>
      <c r="E309" s="15"/>
    </row>
    <row r="310" spans="1:5">
      <c r="A310" s="94" t="s">
        <v>240</v>
      </c>
      <c r="B310" s="15">
        <v>51</v>
      </c>
      <c r="C310" s="15">
        <v>70</v>
      </c>
      <c r="D310" s="15"/>
      <c r="E310" s="15"/>
    </row>
    <row r="311" spans="1:5">
      <c r="A311" s="142" t="s">
        <v>241</v>
      </c>
      <c r="B311" s="15">
        <v>5</v>
      </c>
      <c r="C311" s="15">
        <v>5</v>
      </c>
      <c r="D311" s="15"/>
      <c r="E311" s="15"/>
    </row>
    <row r="312" spans="1:5">
      <c r="A312" s="142" t="s">
        <v>242</v>
      </c>
      <c r="B312" s="15">
        <v>0</v>
      </c>
      <c r="C312" s="15"/>
      <c r="D312" s="15"/>
      <c r="E312" s="15"/>
    </row>
    <row r="313" spans="1:5">
      <c r="A313" s="149" t="s">
        <v>243</v>
      </c>
      <c r="B313" s="15">
        <v>40</v>
      </c>
      <c r="C313" s="15">
        <v>40</v>
      </c>
      <c r="D313" s="15"/>
      <c r="E313" s="15"/>
    </row>
    <row r="314" spans="1:5">
      <c r="A314" s="144" t="s">
        <v>244</v>
      </c>
      <c r="B314" s="15">
        <v>0</v>
      </c>
      <c r="C314" s="15"/>
      <c r="D314" s="15"/>
      <c r="E314" s="15"/>
    </row>
    <row r="315" spans="1:5">
      <c r="A315" s="143" t="s">
        <v>245</v>
      </c>
      <c r="B315" s="15">
        <v>0</v>
      </c>
      <c r="C315" s="15"/>
      <c r="D315" s="15"/>
      <c r="E315" s="15"/>
    </row>
    <row r="316" spans="1:5">
      <c r="A316" s="143" t="s">
        <v>246</v>
      </c>
      <c r="B316" s="15">
        <v>17</v>
      </c>
      <c r="C316" s="15">
        <v>17</v>
      </c>
      <c r="D316" s="15"/>
      <c r="E316" s="15"/>
    </row>
    <row r="317" spans="1:5">
      <c r="A317" s="143" t="s">
        <v>247</v>
      </c>
      <c r="B317" s="15"/>
      <c r="C317" s="15"/>
      <c r="D317" s="15"/>
      <c r="E317" s="15"/>
    </row>
    <row r="318" spans="1:5">
      <c r="A318" s="144" t="s">
        <v>248</v>
      </c>
      <c r="B318" s="15"/>
      <c r="C318" s="15"/>
      <c r="D318" s="15"/>
      <c r="E318" s="15"/>
    </row>
    <row r="319" spans="1:5">
      <c r="A319" s="144" t="s">
        <v>105</v>
      </c>
      <c r="B319" s="15"/>
      <c r="C319" s="15"/>
      <c r="D319" s="15"/>
      <c r="E319" s="15"/>
    </row>
    <row r="320" spans="1:5">
      <c r="A320" s="143" t="s">
        <v>72</v>
      </c>
      <c r="B320" s="15"/>
      <c r="C320" s="15"/>
      <c r="D320" s="15"/>
      <c r="E320" s="15"/>
    </row>
    <row r="321" spans="1:5">
      <c r="A321" s="142" t="s">
        <v>249</v>
      </c>
      <c r="B321" s="15">
        <v>25</v>
      </c>
      <c r="C321" s="15">
        <v>50</v>
      </c>
      <c r="D321" s="15"/>
      <c r="E321" s="15"/>
    </row>
    <row r="322" spans="1:5">
      <c r="A322" s="149" t="s">
        <v>250</v>
      </c>
      <c r="B322" s="15">
        <f>SUM(B323:B330)</f>
        <v>0</v>
      </c>
      <c r="C322" s="15">
        <f>SUM(C323:C330)</f>
        <v>0</v>
      </c>
      <c r="D322" s="15"/>
      <c r="E322" s="15"/>
    </row>
    <row r="323" spans="1:5">
      <c r="A323" s="142" t="s">
        <v>63</v>
      </c>
      <c r="B323" s="15"/>
      <c r="C323" s="15"/>
      <c r="D323" s="15"/>
      <c r="E323" s="15"/>
    </row>
    <row r="324" spans="1:5">
      <c r="A324" s="143" t="s">
        <v>64</v>
      </c>
      <c r="B324" s="15"/>
      <c r="C324" s="15"/>
      <c r="D324" s="15"/>
      <c r="E324" s="15"/>
    </row>
    <row r="325" spans="1:5">
      <c r="A325" s="143" t="s">
        <v>65</v>
      </c>
      <c r="B325" s="15"/>
      <c r="C325" s="15"/>
      <c r="D325" s="15"/>
      <c r="E325" s="15"/>
    </row>
    <row r="326" spans="1:5">
      <c r="A326" s="143" t="s">
        <v>251</v>
      </c>
      <c r="B326" s="15"/>
      <c r="C326" s="15"/>
      <c r="D326" s="15"/>
      <c r="E326" s="15"/>
    </row>
    <row r="327" spans="1:5">
      <c r="A327" s="15" t="s">
        <v>252</v>
      </c>
      <c r="B327" s="15"/>
      <c r="C327" s="15"/>
      <c r="D327" s="15"/>
      <c r="E327" s="15"/>
    </row>
    <row r="328" spans="1:5">
      <c r="A328" s="142" t="s">
        <v>253</v>
      </c>
      <c r="B328" s="15"/>
      <c r="C328" s="15"/>
      <c r="D328" s="15"/>
      <c r="E328" s="15"/>
    </row>
    <row r="329" spans="1:5">
      <c r="A329" s="142" t="s">
        <v>72</v>
      </c>
      <c r="B329" s="15"/>
      <c r="C329" s="15"/>
      <c r="D329" s="15"/>
      <c r="E329" s="15"/>
    </row>
    <row r="330" spans="1:5">
      <c r="A330" s="142" t="s">
        <v>254</v>
      </c>
      <c r="B330" s="15"/>
      <c r="C330" s="15"/>
      <c r="D330" s="15"/>
      <c r="E330" s="15"/>
    </row>
    <row r="331" spans="1:5">
      <c r="A331" s="143" t="s">
        <v>255</v>
      </c>
      <c r="B331" s="15">
        <f>SUM(B332:B340)</f>
        <v>0</v>
      </c>
      <c r="C331" s="15">
        <f>SUM(C332:C340)</f>
        <v>0</v>
      </c>
      <c r="D331" s="15"/>
      <c r="E331" s="15"/>
    </row>
    <row r="332" spans="1:5">
      <c r="A332" s="143" t="s">
        <v>63</v>
      </c>
      <c r="B332" s="15"/>
      <c r="C332" s="15"/>
      <c r="D332" s="15"/>
      <c r="E332" s="15"/>
    </row>
    <row r="333" spans="1:5">
      <c r="A333" s="143" t="s">
        <v>64</v>
      </c>
      <c r="B333" s="15"/>
      <c r="C333" s="15"/>
      <c r="D333" s="15"/>
      <c r="E333" s="15"/>
    </row>
    <row r="334" spans="1:5">
      <c r="A334" s="142" t="s">
        <v>65</v>
      </c>
      <c r="B334" s="15"/>
      <c r="C334" s="15"/>
      <c r="D334" s="15"/>
      <c r="E334" s="15"/>
    </row>
    <row r="335" spans="1:5">
      <c r="A335" s="142" t="s">
        <v>256</v>
      </c>
      <c r="B335" s="15"/>
      <c r="C335" s="15"/>
      <c r="D335" s="15"/>
      <c r="E335" s="15"/>
    </row>
    <row r="336" spans="1:5">
      <c r="A336" s="142" t="s">
        <v>257</v>
      </c>
      <c r="B336" s="15"/>
      <c r="C336" s="15"/>
      <c r="D336" s="15"/>
      <c r="E336" s="15"/>
    </row>
    <row r="337" spans="1:5">
      <c r="A337" s="143" t="s">
        <v>258</v>
      </c>
      <c r="B337" s="15"/>
      <c r="C337" s="15"/>
      <c r="D337" s="15"/>
      <c r="E337" s="15"/>
    </row>
    <row r="338" spans="1:5">
      <c r="A338" s="144" t="s">
        <v>105</v>
      </c>
      <c r="B338" s="15"/>
      <c r="C338" s="15"/>
      <c r="D338" s="15"/>
      <c r="E338" s="15"/>
    </row>
    <row r="339" spans="1:5">
      <c r="A339" s="143" t="s">
        <v>72</v>
      </c>
      <c r="B339" s="15"/>
      <c r="C339" s="15"/>
      <c r="D339" s="15"/>
      <c r="E339" s="15"/>
    </row>
    <row r="340" spans="1:5">
      <c r="A340" s="143" t="s">
        <v>259</v>
      </c>
      <c r="B340" s="15"/>
      <c r="C340" s="15"/>
      <c r="D340" s="15"/>
      <c r="E340" s="15"/>
    </row>
    <row r="341" spans="1:5">
      <c r="A341" s="15" t="s">
        <v>260</v>
      </c>
      <c r="B341" s="15">
        <f>SUM(B342:B348)</f>
        <v>0</v>
      </c>
      <c r="C341" s="15">
        <f>SUM(C342:C348)</f>
        <v>0</v>
      </c>
      <c r="D341" s="15"/>
      <c r="E341" s="15"/>
    </row>
    <row r="342" spans="1:5">
      <c r="A342" s="142" t="s">
        <v>63</v>
      </c>
      <c r="B342" s="15"/>
      <c r="C342" s="15"/>
      <c r="D342" s="15"/>
      <c r="E342" s="15"/>
    </row>
    <row r="343" spans="1:5">
      <c r="A343" s="142" t="s">
        <v>64</v>
      </c>
      <c r="B343" s="15"/>
      <c r="C343" s="15"/>
      <c r="D343" s="15"/>
      <c r="E343" s="15"/>
    </row>
    <row r="344" spans="1:5">
      <c r="A344" s="149" t="s">
        <v>65</v>
      </c>
      <c r="B344" s="15"/>
      <c r="C344" s="15"/>
      <c r="D344" s="15"/>
      <c r="E344" s="15"/>
    </row>
    <row r="345" spans="1:5">
      <c r="A345" s="150" t="s">
        <v>261</v>
      </c>
      <c r="B345" s="15"/>
      <c r="C345" s="15"/>
      <c r="D345" s="15"/>
      <c r="E345" s="15"/>
    </row>
    <row r="346" spans="1:5">
      <c r="A346" s="143" t="s">
        <v>262</v>
      </c>
      <c r="B346" s="15"/>
      <c r="C346" s="15"/>
      <c r="D346" s="15"/>
      <c r="E346" s="15"/>
    </row>
    <row r="347" spans="1:5">
      <c r="A347" s="143" t="s">
        <v>72</v>
      </c>
      <c r="B347" s="15"/>
      <c r="C347" s="15"/>
      <c r="D347" s="15"/>
      <c r="E347" s="15"/>
    </row>
    <row r="348" spans="1:5">
      <c r="A348" s="142" t="s">
        <v>263</v>
      </c>
      <c r="B348" s="15"/>
      <c r="C348" s="15"/>
      <c r="D348" s="15"/>
      <c r="E348" s="15"/>
    </row>
    <row r="349" spans="1:5">
      <c r="A349" s="142" t="s">
        <v>264</v>
      </c>
      <c r="B349" s="15">
        <f>SUM(B350:B354)</f>
        <v>0</v>
      </c>
      <c r="C349" s="15">
        <f>SUM(C350:C354)</f>
        <v>0</v>
      </c>
      <c r="D349" s="15"/>
      <c r="E349" s="15"/>
    </row>
    <row r="350" spans="1:5">
      <c r="A350" s="142" t="s">
        <v>63</v>
      </c>
      <c r="B350" s="15"/>
      <c r="C350" s="15"/>
      <c r="D350" s="15"/>
      <c r="E350" s="15"/>
    </row>
    <row r="351" spans="1:5">
      <c r="A351" s="143" t="s">
        <v>64</v>
      </c>
      <c r="B351" s="15"/>
      <c r="C351" s="15"/>
      <c r="D351" s="15"/>
      <c r="E351" s="15"/>
    </row>
    <row r="352" spans="1:5">
      <c r="A352" s="148" t="s">
        <v>105</v>
      </c>
      <c r="B352" s="15"/>
      <c r="C352" s="15"/>
      <c r="D352" s="15"/>
      <c r="E352" s="15"/>
    </row>
    <row r="353" spans="1:5">
      <c r="A353" s="144" t="s">
        <v>265</v>
      </c>
      <c r="B353" s="15"/>
      <c r="C353" s="15"/>
      <c r="D353" s="15"/>
      <c r="E353" s="15"/>
    </row>
    <row r="354" spans="1:5">
      <c r="A354" s="142" t="s">
        <v>266</v>
      </c>
      <c r="B354" s="15"/>
      <c r="C354" s="15"/>
      <c r="D354" s="15"/>
      <c r="E354" s="15"/>
    </row>
    <row r="355" spans="1:5">
      <c r="A355" s="142" t="s">
        <v>267</v>
      </c>
      <c r="B355" s="15">
        <f>SUM(B356)</f>
        <v>18</v>
      </c>
      <c r="C355" s="15">
        <f>SUM(C356)</f>
        <v>50</v>
      </c>
      <c r="D355" s="15"/>
      <c r="E355" s="15"/>
    </row>
    <row r="356" spans="1:5">
      <c r="A356" s="142" t="s">
        <v>268</v>
      </c>
      <c r="B356" s="15">
        <v>18</v>
      </c>
      <c r="C356" s="15">
        <v>50</v>
      </c>
      <c r="D356" s="15"/>
      <c r="E356" s="15"/>
    </row>
    <row r="357" spans="1:5">
      <c r="A357" s="15" t="s">
        <v>269</v>
      </c>
      <c r="B357" s="15">
        <f>B358+B363+B372+B379+B385+B389+B393+B397+B403+B410</f>
        <v>22596</v>
      </c>
      <c r="C357" s="15">
        <f>C358+C363+C372+C379+C385+C389+C393+C397+C403+C410</f>
        <v>23000</v>
      </c>
      <c r="D357" s="15"/>
      <c r="E357" s="15"/>
    </row>
    <row r="358" spans="1:5">
      <c r="A358" s="143" t="s">
        <v>270</v>
      </c>
      <c r="B358" s="15">
        <f>SUM(B359:B362)</f>
        <v>2244</v>
      </c>
      <c r="C358" s="15">
        <f>SUM(C359:C362)</f>
        <v>2200</v>
      </c>
      <c r="D358" s="15"/>
      <c r="E358" s="15"/>
    </row>
    <row r="359" spans="1:5">
      <c r="A359" s="142" t="s">
        <v>63</v>
      </c>
      <c r="B359" s="15">
        <v>1181</v>
      </c>
      <c r="C359" s="15">
        <v>1200</v>
      </c>
      <c r="D359" s="15"/>
      <c r="E359" s="15"/>
    </row>
    <row r="360" spans="1:5">
      <c r="A360" s="142" t="s">
        <v>64</v>
      </c>
      <c r="B360" s="15">
        <v>854</v>
      </c>
      <c r="C360" s="15">
        <v>800</v>
      </c>
      <c r="D360" s="15"/>
      <c r="E360" s="15"/>
    </row>
    <row r="361" spans="1:5">
      <c r="A361" s="142" t="s">
        <v>65</v>
      </c>
      <c r="B361" s="15"/>
      <c r="C361" s="15"/>
      <c r="D361" s="15"/>
      <c r="E361" s="15"/>
    </row>
    <row r="362" spans="1:5">
      <c r="A362" s="150" t="s">
        <v>271</v>
      </c>
      <c r="B362" s="15">
        <v>209</v>
      </c>
      <c r="C362" s="15">
        <v>200</v>
      </c>
      <c r="D362" s="15"/>
      <c r="E362" s="15"/>
    </row>
    <row r="363" spans="1:5">
      <c r="A363" s="142" t="s">
        <v>272</v>
      </c>
      <c r="B363" s="15">
        <f>SUM(B364:B371)</f>
        <v>19395</v>
      </c>
      <c r="C363" s="15">
        <f>SUM(C364:C371)</f>
        <v>19800</v>
      </c>
      <c r="D363" s="15"/>
      <c r="E363" s="15"/>
    </row>
    <row r="364" spans="1:5">
      <c r="A364" s="142" t="s">
        <v>273</v>
      </c>
      <c r="B364" s="15">
        <v>393</v>
      </c>
      <c r="C364" s="15">
        <v>400</v>
      </c>
      <c r="D364" s="15"/>
      <c r="E364" s="15"/>
    </row>
    <row r="365" s="99" customFormat="1" spans="1:5">
      <c r="A365" s="148" t="s">
        <v>274</v>
      </c>
      <c r="B365" s="94">
        <v>10857</v>
      </c>
      <c r="C365" s="94">
        <v>11000</v>
      </c>
      <c r="D365" s="94"/>
      <c r="E365" s="94"/>
    </row>
    <row r="366" spans="1:5">
      <c r="A366" s="143" t="s">
        <v>275</v>
      </c>
      <c r="B366" s="15">
        <v>6345</v>
      </c>
      <c r="C366" s="15">
        <v>6500</v>
      </c>
      <c r="D366" s="15"/>
      <c r="E366" s="15"/>
    </row>
    <row r="367" spans="1:5">
      <c r="A367" s="143" t="s">
        <v>276</v>
      </c>
      <c r="B367" s="15">
        <v>1715</v>
      </c>
      <c r="C367" s="15">
        <v>1800</v>
      </c>
      <c r="D367" s="15"/>
      <c r="E367" s="15"/>
    </row>
    <row r="368" spans="1:5">
      <c r="A368" s="143" t="s">
        <v>277</v>
      </c>
      <c r="B368" s="15">
        <v>10</v>
      </c>
      <c r="C368" s="15"/>
      <c r="D368" s="15"/>
      <c r="E368" s="15"/>
    </row>
    <row r="369" spans="1:5">
      <c r="A369" s="142" t="s">
        <v>278</v>
      </c>
      <c r="B369" s="15">
        <v>0</v>
      </c>
      <c r="C369" s="15"/>
      <c r="D369" s="15"/>
      <c r="E369" s="15"/>
    </row>
    <row r="370" spans="1:5">
      <c r="A370" s="142" t="s">
        <v>279</v>
      </c>
      <c r="B370" s="15">
        <v>0</v>
      </c>
      <c r="C370" s="15"/>
      <c r="D370" s="15"/>
      <c r="E370" s="15"/>
    </row>
    <row r="371" spans="1:5">
      <c r="A371" s="142" t="s">
        <v>280</v>
      </c>
      <c r="B371" s="15">
        <v>75</v>
      </c>
      <c r="C371" s="15">
        <v>100</v>
      </c>
      <c r="D371" s="15"/>
      <c r="E371" s="15"/>
    </row>
    <row r="372" spans="1:5">
      <c r="A372" s="142" t="s">
        <v>281</v>
      </c>
      <c r="B372" s="15">
        <f>SUM(B373:B378)</f>
        <v>0</v>
      </c>
      <c r="C372" s="15">
        <f>SUM(C373:C378)</f>
        <v>0</v>
      </c>
      <c r="D372" s="15"/>
      <c r="E372" s="15"/>
    </row>
    <row r="373" spans="1:5">
      <c r="A373" s="142" t="s">
        <v>282</v>
      </c>
      <c r="B373" s="15"/>
      <c r="C373" s="15"/>
      <c r="D373" s="15"/>
      <c r="E373" s="15"/>
    </row>
    <row r="374" spans="1:5">
      <c r="A374" s="142" t="s">
        <v>283</v>
      </c>
      <c r="B374" s="15"/>
      <c r="C374" s="15"/>
      <c r="D374" s="15"/>
      <c r="E374" s="15"/>
    </row>
    <row r="375" spans="1:5">
      <c r="A375" s="142" t="s">
        <v>284</v>
      </c>
      <c r="B375" s="15"/>
      <c r="C375" s="15"/>
      <c r="D375" s="15"/>
      <c r="E375" s="15"/>
    </row>
    <row r="376" spans="1:5">
      <c r="A376" s="143" t="s">
        <v>285</v>
      </c>
      <c r="B376" s="15"/>
      <c r="C376" s="15"/>
      <c r="D376" s="15"/>
      <c r="E376" s="15"/>
    </row>
    <row r="377" spans="1:5">
      <c r="A377" s="143" t="s">
        <v>286</v>
      </c>
      <c r="B377" s="15"/>
      <c r="C377" s="15"/>
      <c r="D377" s="15"/>
      <c r="E377" s="15"/>
    </row>
    <row r="378" spans="1:5">
      <c r="A378" s="143" t="s">
        <v>287</v>
      </c>
      <c r="B378" s="15"/>
      <c r="C378" s="15"/>
      <c r="D378" s="15"/>
      <c r="E378" s="15"/>
    </row>
    <row r="379" spans="1:5">
      <c r="A379" s="15" t="s">
        <v>288</v>
      </c>
      <c r="B379" s="15">
        <f>SUM(B380:B384)</f>
        <v>0</v>
      </c>
      <c r="C379" s="15">
        <f>SUM(C380:C384)</f>
        <v>0</v>
      </c>
      <c r="D379" s="15"/>
      <c r="E379" s="15"/>
    </row>
    <row r="380" spans="1:5">
      <c r="A380" s="142" t="s">
        <v>289</v>
      </c>
      <c r="B380" s="15"/>
      <c r="C380" s="15"/>
      <c r="D380" s="15"/>
      <c r="E380" s="15"/>
    </row>
    <row r="381" spans="1:5">
      <c r="A381" s="142" t="s">
        <v>290</v>
      </c>
      <c r="B381" s="15"/>
      <c r="C381" s="15"/>
      <c r="D381" s="15"/>
      <c r="E381" s="15"/>
    </row>
    <row r="382" spans="1:5">
      <c r="A382" s="142" t="s">
        <v>291</v>
      </c>
      <c r="B382" s="15"/>
      <c r="C382" s="15"/>
      <c r="D382" s="15"/>
      <c r="E382" s="15"/>
    </row>
    <row r="383" spans="1:5">
      <c r="A383" s="143" t="s">
        <v>292</v>
      </c>
      <c r="B383" s="15"/>
      <c r="C383" s="15"/>
      <c r="D383" s="15"/>
      <c r="E383" s="15"/>
    </row>
    <row r="384" spans="1:5">
      <c r="A384" s="143" t="s">
        <v>293</v>
      </c>
      <c r="B384" s="15"/>
      <c r="C384" s="15"/>
      <c r="D384" s="15"/>
      <c r="E384" s="15"/>
    </row>
    <row r="385" spans="1:5">
      <c r="A385" s="143" t="s">
        <v>294</v>
      </c>
      <c r="B385" s="15">
        <f>SUM(B386:B388)</f>
        <v>0</v>
      </c>
      <c r="C385" s="15">
        <f>SUM(C386:C388)</f>
        <v>0</v>
      </c>
      <c r="D385" s="15"/>
      <c r="E385" s="15"/>
    </row>
    <row r="386" spans="1:5">
      <c r="A386" s="142" t="s">
        <v>295</v>
      </c>
      <c r="B386" s="15"/>
      <c r="C386" s="15"/>
      <c r="D386" s="15"/>
      <c r="E386" s="15"/>
    </row>
    <row r="387" spans="1:5">
      <c r="A387" s="142" t="s">
        <v>296</v>
      </c>
      <c r="B387" s="15"/>
      <c r="C387" s="15"/>
      <c r="D387" s="15"/>
      <c r="E387" s="15"/>
    </row>
    <row r="388" spans="1:5">
      <c r="A388" s="142" t="s">
        <v>297</v>
      </c>
      <c r="B388" s="15"/>
      <c r="C388" s="15"/>
      <c r="D388" s="15"/>
      <c r="E388" s="15"/>
    </row>
    <row r="389" spans="1:5">
      <c r="A389" s="143" t="s">
        <v>298</v>
      </c>
      <c r="B389" s="15">
        <f>SUM(B390:B392)</f>
        <v>0</v>
      </c>
      <c r="C389" s="15">
        <f>SUM(C390:C392)</f>
        <v>0</v>
      </c>
      <c r="D389" s="15"/>
      <c r="E389" s="15"/>
    </row>
    <row r="390" spans="1:5">
      <c r="A390" s="143" t="s">
        <v>299</v>
      </c>
      <c r="B390" s="15"/>
      <c r="C390" s="15"/>
      <c r="D390" s="15"/>
      <c r="E390" s="15"/>
    </row>
    <row r="391" spans="1:5">
      <c r="A391" s="143" t="s">
        <v>300</v>
      </c>
      <c r="B391" s="15"/>
      <c r="C391" s="15"/>
      <c r="D391" s="15"/>
      <c r="E391" s="15"/>
    </row>
    <row r="392" spans="1:5">
      <c r="A392" s="15" t="s">
        <v>301</v>
      </c>
      <c r="B392" s="15"/>
      <c r="C392" s="15"/>
      <c r="D392" s="15"/>
      <c r="E392" s="15"/>
    </row>
    <row r="393" spans="1:5">
      <c r="A393" s="142" t="s">
        <v>302</v>
      </c>
      <c r="B393" s="15">
        <f>SUM(B394:B396)</f>
        <v>0</v>
      </c>
      <c r="C393" s="15">
        <f>SUM(C394:C396)</f>
        <v>0</v>
      </c>
      <c r="D393" s="15"/>
      <c r="E393" s="15"/>
    </row>
    <row r="394" spans="1:5">
      <c r="A394" s="142" t="s">
        <v>303</v>
      </c>
      <c r="B394" s="15"/>
      <c r="C394" s="15"/>
      <c r="D394" s="15"/>
      <c r="E394" s="15"/>
    </row>
    <row r="395" spans="1:5">
      <c r="A395" s="142" t="s">
        <v>304</v>
      </c>
      <c r="B395" s="15"/>
      <c r="C395" s="15"/>
      <c r="D395" s="15"/>
      <c r="E395" s="15"/>
    </row>
    <row r="396" spans="1:5">
      <c r="A396" s="143" t="s">
        <v>305</v>
      </c>
      <c r="B396" s="15"/>
      <c r="C396" s="15"/>
      <c r="D396" s="15"/>
      <c r="E396" s="15"/>
    </row>
    <row r="397" spans="1:5">
      <c r="A397" s="143" t="s">
        <v>306</v>
      </c>
      <c r="B397" s="15">
        <f>SUM(B398:B402)</f>
        <v>0</v>
      </c>
      <c r="C397" s="15">
        <f>SUM(C398:C402)</f>
        <v>0</v>
      </c>
      <c r="D397" s="15"/>
      <c r="E397" s="15"/>
    </row>
    <row r="398" spans="1:5">
      <c r="A398" s="143" t="s">
        <v>307</v>
      </c>
      <c r="B398" s="15"/>
      <c r="C398" s="15"/>
      <c r="D398" s="15"/>
      <c r="E398" s="15"/>
    </row>
    <row r="399" spans="1:5">
      <c r="A399" s="142" t="s">
        <v>308</v>
      </c>
      <c r="B399" s="15"/>
      <c r="C399" s="15"/>
      <c r="D399" s="15"/>
      <c r="E399" s="15"/>
    </row>
    <row r="400" spans="1:5">
      <c r="A400" s="142" t="s">
        <v>309</v>
      </c>
      <c r="B400" s="15"/>
      <c r="C400" s="15"/>
      <c r="D400" s="15"/>
      <c r="E400" s="15"/>
    </row>
    <row r="401" spans="1:5">
      <c r="A401" s="142" t="s">
        <v>310</v>
      </c>
      <c r="B401" s="15"/>
      <c r="C401" s="15"/>
      <c r="D401" s="15"/>
      <c r="E401" s="15"/>
    </row>
    <row r="402" spans="1:5">
      <c r="A402" s="142" t="s">
        <v>311</v>
      </c>
      <c r="B402" s="15"/>
      <c r="C402" s="15"/>
      <c r="D402" s="15"/>
      <c r="E402" s="15"/>
    </row>
    <row r="403" spans="1:5">
      <c r="A403" s="142" t="s">
        <v>312</v>
      </c>
      <c r="B403" s="15">
        <f>SUM(B404:B409)</f>
        <v>957</v>
      </c>
      <c r="C403" s="15">
        <f>SUM(C404:C409)</f>
        <v>1000</v>
      </c>
      <c r="D403" s="15"/>
      <c r="E403" s="15"/>
    </row>
    <row r="404" spans="1:5">
      <c r="A404" s="143" t="s">
        <v>313</v>
      </c>
      <c r="B404" s="15"/>
      <c r="C404" s="15"/>
      <c r="D404" s="15"/>
      <c r="E404" s="15"/>
    </row>
    <row r="405" spans="1:5">
      <c r="A405" s="143" t="s">
        <v>314</v>
      </c>
      <c r="B405" s="15">
        <v>824</v>
      </c>
      <c r="C405" s="15">
        <v>800</v>
      </c>
      <c r="D405" s="15"/>
      <c r="E405" s="15"/>
    </row>
    <row r="406" spans="1:5">
      <c r="A406" s="143" t="s">
        <v>315</v>
      </c>
      <c r="B406" s="15">
        <v>0</v>
      </c>
      <c r="C406" s="15"/>
      <c r="D406" s="15"/>
      <c r="E406" s="15"/>
    </row>
    <row r="407" spans="1:5">
      <c r="A407" s="15" t="s">
        <v>316</v>
      </c>
      <c r="B407" s="15">
        <v>0</v>
      </c>
      <c r="C407" s="15"/>
      <c r="D407" s="15"/>
      <c r="E407" s="15"/>
    </row>
    <row r="408" spans="1:5">
      <c r="A408" s="142" t="s">
        <v>317</v>
      </c>
      <c r="B408" s="15">
        <v>0</v>
      </c>
      <c r="C408" s="15"/>
      <c r="D408" s="15"/>
      <c r="E408" s="15"/>
    </row>
    <row r="409" spans="1:5">
      <c r="A409" s="142" t="s">
        <v>318</v>
      </c>
      <c r="B409" s="15">
        <v>133</v>
      </c>
      <c r="C409" s="15">
        <v>200</v>
      </c>
      <c r="D409" s="15"/>
      <c r="E409" s="15"/>
    </row>
    <row r="410" spans="1:5">
      <c r="A410" s="142" t="s">
        <v>319</v>
      </c>
      <c r="B410" s="15"/>
      <c r="C410" s="15"/>
      <c r="D410" s="15"/>
      <c r="E410" s="15"/>
    </row>
    <row r="411" spans="1:5">
      <c r="A411" s="15" t="s">
        <v>320</v>
      </c>
      <c r="B411" s="15">
        <f>B412+B417+B426+B432+B438+B443+B448+B455+B459+B462</f>
        <v>2555</v>
      </c>
      <c r="C411" s="15">
        <f>C412+C417+C426+C432+C438+C443+C448+C455+C459+C462</f>
        <v>2600</v>
      </c>
      <c r="D411" s="15"/>
      <c r="E411" s="15"/>
    </row>
    <row r="412" spans="1:5">
      <c r="A412" s="143" t="s">
        <v>321</v>
      </c>
      <c r="B412" s="15">
        <f>SUM(B413:B416)</f>
        <v>1578</v>
      </c>
      <c r="C412" s="15">
        <f>SUM(C413:C416)</f>
        <v>60</v>
      </c>
      <c r="D412" s="15"/>
      <c r="E412" s="15"/>
    </row>
    <row r="413" spans="1:5">
      <c r="A413" s="142" t="s">
        <v>63</v>
      </c>
      <c r="B413" s="15">
        <v>45</v>
      </c>
      <c r="C413" s="15">
        <v>50</v>
      </c>
      <c r="D413" s="15"/>
      <c r="E413" s="15"/>
    </row>
    <row r="414" spans="1:5">
      <c r="A414" s="142" t="s">
        <v>64</v>
      </c>
      <c r="B414" s="15">
        <v>10</v>
      </c>
      <c r="C414" s="15">
        <v>10</v>
      </c>
      <c r="D414" s="15"/>
      <c r="E414" s="15"/>
    </row>
    <row r="415" spans="1:5">
      <c r="A415" s="142" t="s">
        <v>65</v>
      </c>
      <c r="B415" s="15"/>
      <c r="C415" s="15"/>
      <c r="D415" s="15"/>
      <c r="E415" s="15"/>
    </row>
    <row r="416" spans="1:5">
      <c r="A416" s="143" t="s">
        <v>322</v>
      </c>
      <c r="B416" s="15">
        <v>1523</v>
      </c>
      <c r="C416" s="15"/>
      <c r="D416" s="15"/>
      <c r="E416" s="15"/>
    </row>
    <row r="417" spans="1:5">
      <c r="A417" s="142" t="s">
        <v>323</v>
      </c>
      <c r="B417" s="15">
        <f>SUM(B418:B425)</f>
        <v>0</v>
      </c>
      <c r="C417" s="15">
        <f>SUM(C418:C425)</f>
        <v>0</v>
      </c>
      <c r="D417" s="15"/>
      <c r="E417" s="15"/>
    </row>
    <row r="418" spans="1:5">
      <c r="A418" s="142" t="s">
        <v>324</v>
      </c>
      <c r="B418" s="15"/>
      <c r="C418" s="15"/>
      <c r="D418" s="15"/>
      <c r="E418" s="15"/>
    </row>
    <row r="419" spans="1:5">
      <c r="A419" s="142" t="s">
        <v>325</v>
      </c>
      <c r="B419" s="15"/>
      <c r="C419" s="15"/>
      <c r="D419" s="15"/>
      <c r="E419" s="15"/>
    </row>
    <row r="420" spans="1:5">
      <c r="A420" s="15" t="s">
        <v>326</v>
      </c>
      <c r="B420" s="15"/>
      <c r="C420" s="15"/>
      <c r="D420" s="15"/>
      <c r="E420" s="15"/>
    </row>
    <row r="421" spans="1:5">
      <c r="A421" s="142" t="s">
        <v>327</v>
      </c>
      <c r="B421" s="15"/>
      <c r="C421" s="15"/>
      <c r="D421" s="15"/>
      <c r="E421" s="15"/>
    </row>
    <row r="422" spans="1:5">
      <c r="A422" s="142" t="s">
        <v>328</v>
      </c>
      <c r="B422" s="15"/>
      <c r="C422" s="15"/>
      <c r="D422" s="15"/>
      <c r="E422" s="15"/>
    </row>
    <row r="423" spans="1:5">
      <c r="A423" s="142" t="s">
        <v>329</v>
      </c>
      <c r="B423" s="15"/>
      <c r="C423" s="15"/>
      <c r="D423" s="15"/>
      <c r="E423" s="15"/>
    </row>
    <row r="424" spans="1:5">
      <c r="A424" s="143" t="s">
        <v>330</v>
      </c>
      <c r="B424" s="15"/>
      <c r="C424" s="15"/>
      <c r="D424" s="15"/>
      <c r="E424" s="15"/>
    </row>
    <row r="425" spans="1:5">
      <c r="A425" s="143" t="s">
        <v>331</v>
      </c>
      <c r="B425" s="15"/>
      <c r="C425" s="15"/>
      <c r="D425" s="15"/>
      <c r="E425" s="15"/>
    </row>
    <row r="426" spans="1:5">
      <c r="A426" s="143" t="s">
        <v>332</v>
      </c>
      <c r="B426" s="15">
        <f>SUM(B427:B431)</f>
        <v>0</v>
      </c>
      <c r="C426" s="15">
        <f>SUM(C427:C431)</f>
        <v>0</v>
      </c>
      <c r="D426" s="15"/>
      <c r="E426" s="15"/>
    </row>
    <row r="427" spans="1:5">
      <c r="A427" s="142" t="s">
        <v>324</v>
      </c>
      <c r="B427" s="15"/>
      <c r="C427" s="15"/>
      <c r="D427" s="15"/>
      <c r="E427" s="15"/>
    </row>
    <row r="428" spans="1:5">
      <c r="A428" s="142" t="s">
        <v>333</v>
      </c>
      <c r="B428" s="15"/>
      <c r="C428" s="15"/>
      <c r="D428" s="15"/>
      <c r="E428" s="15"/>
    </row>
    <row r="429" spans="1:5">
      <c r="A429" s="142" t="s">
        <v>334</v>
      </c>
      <c r="B429" s="15"/>
      <c r="C429" s="15"/>
      <c r="D429" s="15"/>
      <c r="E429" s="15"/>
    </row>
    <row r="430" spans="1:5">
      <c r="A430" s="143" t="s">
        <v>335</v>
      </c>
      <c r="B430" s="15"/>
      <c r="C430" s="15"/>
      <c r="D430" s="15"/>
      <c r="E430" s="15"/>
    </row>
    <row r="431" spans="1:5">
      <c r="A431" s="143" t="s">
        <v>336</v>
      </c>
      <c r="B431" s="15"/>
      <c r="C431" s="15"/>
      <c r="D431" s="15"/>
      <c r="E431" s="15"/>
    </row>
    <row r="432" spans="1:5">
      <c r="A432" s="143" t="s">
        <v>337</v>
      </c>
      <c r="B432" s="15">
        <f>SUM(B433:B437)</f>
        <v>202</v>
      </c>
      <c r="C432" s="15">
        <f>SUM(C433:C437)</f>
        <v>210</v>
      </c>
      <c r="D432" s="15"/>
      <c r="E432" s="15"/>
    </row>
    <row r="433" spans="1:5">
      <c r="A433" s="15" t="s">
        <v>324</v>
      </c>
      <c r="B433" s="15"/>
      <c r="C433" s="15"/>
      <c r="D433" s="15"/>
      <c r="E433" s="15"/>
    </row>
    <row r="434" spans="1:5">
      <c r="A434" s="142" t="s">
        <v>338</v>
      </c>
      <c r="B434" s="15">
        <v>67</v>
      </c>
      <c r="C434" s="15">
        <v>70</v>
      </c>
      <c r="D434" s="15"/>
      <c r="E434" s="15"/>
    </row>
    <row r="435" spans="1:5">
      <c r="A435" s="142" t="s">
        <v>339</v>
      </c>
      <c r="B435" s="15">
        <v>0</v>
      </c>
      <c r="C435" s="15"/>
      <c r="D435" s="15"/>
      <c r="E435" s="15"/>
    </row>
    <row r="436" spans="1:5">
      <c r="A436" s="142" t="s">
        <v>340</v>
      </c>
      <c r="B436" s="15">
        <v>0</v>
      </c>
      <c r="C436" s="15"/>
      <c r="D436" s="15"/>
      <c r="E436" s="15"/>
    </row>
    <row r="437" spans="1:5">
      <c r="A437" s="143" t="s">
        <v>341</v>
      </c>
      <c r="B437" s="15">
        <v>135</v>
      </c>
      <c r="C437" s="15">
        <v>140</v>
      </c>
      <c r="D437" s="15"/>
      <c r="E437" s="15"/>
    </row>
    <row r="438" spans="1:5">
      <c r="A438" s="143" t="s">
        <v>342</v>
      </c>
      <c r="B438" s="15">
        <f>SUM(B439:B442)</f>
        <v>496</v>
      </c>
      <c r="C438" s="15">
        <f>SUM(C439:C442)</f>
        <v>500</v>
      </c>
      <c r="D438" s="15"/>
      <c r="E438" s="15"/>
    </row>
    <row r="439" spans="1:5">
      <c r="A439" s="143" t="s">
        <v>324</v>
      </c>
      <c r="B439" s="15"/>
      <c r="C439" s="15"/>
      <c r="D439" s="15"/>
      <c r="E439" s="15"/>
    </row>
    <row r="440" spans="1:5">
      <c r="A440" s="142" t="s">
        <v>343</v>
      </c>
      <c r="B440" s="15"/>
      <c r="C440" s="15"/>
      <c r="D440" s="15"/>
      <c r="E440" s="15"/>
    </row>
    <row r="441" spans="1:5">
      <c r="A441" s="142" t="s">
        <v>344</v>
      </c>
      <c r="B441" s="15"/>
      <c r="C441" s="15"/>
      <c r="D441" s="15"/>
      <c r="E441" s="15"/>
    </row>
    <row r="442" spans="1:5">
      <c r="A442" s="142" t="s">
        <v>345</v>
      </c>
      <c r="B442" s="15">
        <v>496</v>
      </c>
      <c r="C442" s="15">
        <v>500</v>
      </c>
      <c r="D442" s="15"/>
      <c r="E442" s="15"/>
    </row>
    <row r="443" spans="1:5">
      <c r="A443" s="143" t="s">
        <v>346</v>
      </c>
      <c r="B443" s="15">
        <f>SUM(B444:B447)</f>
        <v>0</v>
      </c>
      <c r="C443" s="15">
        <f>SUM(C444:C447)</f>
        <v>0</v>
      </c>
      <c r="D443" s="15"/>
      <c r="E443" s="15"/>
    </row>
    <row r="444" spans="1:5">
      <c r="A444" s="143" t="s">
        <v>347</v>
      </c>
      <c r="B444" s="15"/>
      <c r="C444" s="15"/>
      <c r="D444" s="15"/>
      <c r="E444" s="15"/>
    </row>
    <row r="445" spans="1:5">
      <c r="A445" s="143" t="s">
        <v>348</v>
      </c>
      <c r="B445" s="15"/>
      <c r="C445" s="15"/>
      <c r="D445" s="15"/>
      <c r="E445" s="15"/>
    </row>
    <row r="446" spans="1:5">
      <c r="A446" s="143" t="s">
        <v>349</v>
      </c>
      <c r="B446" s="15"/>
      <c r="C446" s="15"/>
      <c r="D446" s="15"/>
      <c r="E446" s="15"/>
    </row>
    <row r="447" spans="1:5">
      <c r="A447" s="143" t="s">
        <v>350</v>
      </c>
      <c r="B447" s="15"/>
      <c r="C447" s="15"/>
      <c r="D447" s="15"/>
      <c r="E447" s="15"/>
    </row>
    <row r="448" spans="1:5">
      <c r="A448" s="142" t="s">
        <v>351</v>
      </c>
      <c r="B448" s="15">
        <f>SUBTOTAL(9,B449:B454)</f>
        <v>69</v>
      </c>
      <c r="C448" s="15">
        <f>SUM(C449:C454)</f>
        <v>70</v>
      </c>
      <c r="D448" s="15"/>
      <c r="E448" s="15"/>
    </row>
    <row r="449" spans="1:5">
      <c r="A449" s="142" t="s">
        <v>324</v>
      </c>
      <c r="B449" s="15"/>
      <c r="C449" s="15"/>
      <c r="D449" s="15"/>
      <c r="E449" s="15"/>
    </row>
    <row r="450" spans="1:5">
      <c r="A450" s="143" t="s">
        <v>352</v>
      </c>
      <c r="B450" s="15">
        <v>19</v>
      </c>
      <c r="C450" s="15">
        <v>20</v>
      </c>
      <c r="D450" s="15"/>
      <c r="E450" s="15"/>
    </row>
    <row r="451" spans="1:5">
      <c r="A451" s="143" t="s">
        <v>353</v>
      </c>
      <c r="B451" s="15">
        <v>0</v>
      </c>
      <c r="C451" s="15"/>
      <c r="D451" s="15"/>
      <c r="E451" s="15"/>
    </row>
    <row r="452" spans="1:5">
      <c r="A452" s="143" t="s">
        <v>354</v>
      </c>
      <c r="B452" s="15">
        <v>0</v>
      </c>
      <c r="C452" s="15"/>
      <c r="D452" s="15"/>
      <c r="E452" s="15"/>
    </row>
    <row r="453" spans="1:5">
      <c r="A453" s="142" t="s">
        <v>355</v>
      </c>
      <c r="B453" s="15">
        <v>0</v>
      </c>
      <c r="C453" s="15"/>
      <c r="D453" s="15"/>
      <c r="E453" s="15"/>
    </row>
    <row r="454" spans="1:5">
      <c r="A454" s="142" t="s">
        <v>356</v>
      </c>
      <c r="B454" s="15">
        <v>50</v>
      </c>
      <c r="C454" s="15">
        <v>50</v>
      </c>
      <c r="D454" s="15"/>
      <c r="E454" s="15"/>
    </row>
    <row r="455" spans="1:5">
      <c r="A455" s="142" t="s">
        <v>357</v>
      </c>
      <c r="B455" s="15">
        <f>SUM(B456:B458)</f>
        <v>0</v>
      </c>
      <c r="C455" s="15">
        <f>SUM(C456:C458)</f>
        <v>0</v>
      </c>
      <c r="D455" s="15"/>
      <c r="E455" s="15"/>
    </row>
    <row r="456" spans="1:5">
      <c r="A456" s="143" t="s">
        <v>358</v>
      </c>
      <c r="B456" s="15"/>
      <c r="C456" s="15"/>
      <c r="D456" s="15"/>
      <c r="E456" s="15"/>
    </row>
    <row r="457" spans="1:5">
      <c r="A457" s="143" t="s">
        <v>359</v>
      </c>
      <c r="B457" s="15"/>
      <c r="C457" s="15"/>
      <c r="D457" s="15"/>
      <c r="E457" s="15"/>
    </row>
    <row r="458" spans="1:5">
      <c r="A458" s="143" t="s">
        <v>360</v>
      </c>
      <c r="B458" s="15"/>
      <c r="C458" s="15"/>
      <c r="D458" s="15"/>
      <c r="E458" s="15"/>
    </row>
    <row r="459" spans="1:5">
      <c r="A459" s="15" t="s">
        <v>361</v>
      </c>
      <c r="B459" s="15">
        <f>SUM(B460:B461)</f>
        <v>200</v>
      </c>
      <c r="C459" s="15">
        <f>SUM(C460:C461)</f>
        <v>200</v>
      </c>
      <c r="D459" s="15"/>
      <c r="E459" s="15"/>
    </row>
    <row r="460" spans="1:5">
      <c r="A460" s="143" t="s">
        <v>362</v>
      </c>
      <c r="B460" s="15">
        <v>200</v>
      </c>
      <c r="C460" s="15">
        <v>200</v>
      </c>
      <c r="D460" s="15"/>
      <c r="E460" s="15"/>
    </row>
    <row r="461" spans="1:5">
      <c r="A461" s="143" t="s">
        <v>363</v>
      </c>
      <c r="B461" s="15"/>
      <c r="C461" s="15"/>
      <c r="D461" s="15"/>
      <c r="E461" s="15"/>
    </row>
    <row r="462" spans="1:5">
      <c r="A462" s="142" t="s">
        <v>364</v>
      </c>
      <c r="B462" s="15">
        <f>SUM(B463:B466)</f>
        <v>10</v>
      </c>
      <c r="C462" s="15">
        <f>SUM(C463:C466)</f>
        <v>1560</v>
      </c>
      <c r="D462" s="15"/>
      <c r="E462" s="15"/>
    </row>
    <row r="463" spans="1:5">
      <c r="A463" s="142" t="s">
        <v>365</v>
      </c>
      <c r="B463" s="15"/>
      <c r="C463" s="15"/>
      <c r="D463" s="15"/>
      <c r="E463" s="15"/>
    </row>
    <row r="464" spans="1:5">
      <c r="A464" s="143" t="s">
        <v>366</v>
      </c>
      <c r="B464" s="15"/>
      <c r="C464" s="15"/>
      <c r="D464" s="15"/>
      <c r="E464" s="15"/>
    </row>
    <row r="465" spans="1:5">
      <c r="A465" s="143" t="s">
        <v>367</v>
      </c>
      <c r="B465" s="15"/>
      <c r="C465" s="15"/>
      <c r="D465" s="15"/>
      <c r="E465" s="15"/>
    </row>
    <row r="466" spans="1:5">
      <c r="A466" s="143" t="s">
        <v>368</v>
      </c>
      <c r="B466" s="15">
        <v>10</v>
      </c>
      <c r="C466" s="15">
        <v>1560</v>
      </c>
      <c r="D466" s="15"/>
      <c r="E466" s="15"/>
    </row>
    <row r="467" spans="1:5">
      <c r="A467" s="15" t="s">
        <v>369</v>
      </c>
      <c r="B467" s="15">
        <f>B468+B484+B492+B503+B512+B519</f>
        <v>1568</v>
      </c>
      <c r="C467" s="15">
        <f>C468+C484+C492+C503+C512+C519</f>
        <v>2100</v>
      </c>
      <c r="D467" s="15"/>
      <c r="E467" s="15"/>
    </row>
    <row r="468" spans="1:5">
      <c r="A468" s="15" t="s">
        <v>370</v>
      </c>
      <c r="B468" s="15">
        <f>SUM(B469:B483)</f>
        <v>1421</v>
      </c>
      <c r="C468" s="15">
        <f>SUM(C469:C483)</f>
        <v>1925</v>
      </c>
      <c r="D468" s="15"/>
      <c r="E468" s="15"/>
    </row>
    <row r="469" spans="1:5">
      <c r="A469" s="15" t="s">
        <v>63</v>
      </c>
      <c r="B469" s="15">
        <f>32+88</f>
        <v>120</v>
      </c>
      <c r="C469" s="15">
        <v>140</v>
      </c>
      <c r="D469" s="15"/>
      <c r="E469" s="15"/>
    </row>
    <row r="470" spans="1:5">
      <c r="A470" s="15" t="s">
        <v>64</v>
      </c>
      <c r="B470" s="15">
        <v>14</v>
      </c>
      <c r="C470" s="15">
        <v>20</v>
      </c>
      <c r="D470" s="15"/>
      <c r="E470" s="15"/>
    </row>
    <row r="471" spans="1:5">
      <c r="A471" s="15" t="s">
        <v>65</v>
      </c>
      <c r="B471" s="15"/>
      <c r="C471" s="15"/>
      <c r="D471" s="15"/>
      <c r="E471" s="15"/>
    </row>
    <row r="472" spans="1:5">
      <c r="A472" s="15" t="s">
        <v>371</v>
      </c>
      <c r="B472" s="15">
        <v>10</v>
      </c>
      <c r="C472" s="15">
        <v>10</v>
      </c>
      <c r="D472" s="15"/>
      <c r="E472" s="15"/>
    </row>
    <row r="473" spans="1:5">
      <c r="A473" s="15" t="s">
        <v>372</v>
      </c>
      <c r="B473" s="15"/>
      <c r="C473" s="15"/>
      <c r="D473" s="15"/>
      <c r="E473" s="15"/>
    </row>
    <row r="474" spans="1:5">
      <c r="A474" s="15" t="s">
        <v>373</v>
      </c>
      <c r="B474" s="15"/>
      <c r="C474" s="15"/>
      <c r="D474" s="15"/>
      <c r="E474" s="15"/>
    </row>
    <row r="475" spans="1:5">
      <c r="A475" s="15" t="s">
        <v>374</v>
      </c>
      <c r="B475" s="15"/>
      <c r="C475" s="15"/>
      <c r="D475" s="15"/>
      <c r="E475" s="15"/>
    </row>
    <row r="476" spans="1:5">
      <c r="A476" s="15" t="s">
        <v>375</v>
      </c>
      <c r="B476" s="15">
        <v>10</v>
      </c>
      <c r="C476" s="15">
        <v>10</v>
      </c>
      <c r="D476" s="15"/>
      <c r="E476" s="15"/>
    </row>
    <row r="477" spans="1:5">
      <c r="A477" s="15" t="s">
        <v>376</v>
      </c>
      <c r="B477" s="15">
        <v>933</v>
      </c>
      <c r="C477" s="15">
        <v>1365</v>
      </c>
      <c r="D477" s="15"/>
      <c r="E477" s="15"/>
    </row>
    <row r="478" spans="1:5">
      <c r="A478" s="15" t="s">
        <v>377</v>
      </c>
      <c r="B478" s="15"/>
      <c r="C478" s="15"/>
      <c r="D478" s="15"/>
      <c r="E478" s="15"/>
    </row>
    <row r="479" spans="1:5">
      <c r="A479" s="15" t="s">
        <v>378</v>
      </c>
      <c r="B479" s="15"/>
      <c r="C479" s="15"/>
      <c r="D479" s="15"/>
      <c r="E479" s="15"/>
    </row>
    <row r="480" spans="1:5">
      <c r="A480" s="15" t="s">
        <v>379</v>
      </c>
      <c r="B480" s="15"/>
      <c r="C480" s="15"/>
      <c r="D480" s="15"/>
      <c r="E480" s="15"/>
    </row>
    <row r="481" spans="1:5">
      <c r="A481" s="94" t="s">
        <v>380</v>
      </c>
      <c r="B481" s="15">
        <v>10</v>
      </c>
      <c r="C481" s="15">
        <v>10</v>
      </c>
      <c r="D481" s="15"/>
      <c r="E481" s="15"/>
    </row>
    <row r="482" spans="1:5">
      <c r="A482" s="15" t="s">
        <v>381</v>
      </c>
      <c r="B482" s="15">
        <v>260</v>
      </c>
      <c r="C482" s="15">
        <v>300</v>
      </c>
      <c r="D482" s="15"/>
      <c r="E482" s="15"/>
    </row>
    <row r="483" spans="1:5">
      <c r="A483" s="15" t="s">
        <v>382</v>
      </c>
      <c r="B483" s="15">
        <v>64</v>
      </c>
      <c r="C483" s="15">
        <v>70</v>
      </c>
      <c r="D483" s="15"/>
      <c r="E483" s="15"/>
    </row>
    <row r="484" spans="1:5">
      <c r="A484" s="15" t="s">
        <v>383</v>
      </c>
      <c r="B484" s="15">
        <f>SUM(B485:B491)</f>
        <v>30</v>
      </c>
      <c r="C484" s="15">
        <f>SUM(C485:C491)</f>
        <v>30</v>
      </c>
      <c r="D484" s="15"/>
      <c r="E484" s="15"/>
    </row>
    <row r="485" spans="1:5">
      <c r="A485" s="15" t="s">
        <v>63</v>
      </c>
      <c r="B485" s="15"/>
      <c r="C485" s="15"/>
      <c r="D485" s="15"/>
      <c r="E485" s="15"/>
    </row>
    <row r="486" spans="1:5">
      <c r="A486" s="15" t="s">
        <v>64</v>
      </c>
      <c r="B486" s="15"/>
      <c r="C486" s="15"/>
      <c r="D486" s="15"/>
      <c r="E486" s="15"/>
    </row>
    <row r="487" spans="1:5">
      <c r="A487" s="15" t="s">
        <v>65</v>
      </c>
      <c r="B487" s="15"/>
      <c r="C487" s="15"/>
      <c r="D487" s="15"/>
      <c r="E487" s="15"/>
    </row>
    <row r="488" spans="1:5">
      <c r="A488" s="15" t="s">
        <v>384</v>
      </c>
      <c r="B488" s="15"/>
      <c r="C488" s="15"/>
      <c r="D488" s="15"/>
      <c r="E488" s="15"/>
    </row>
    <row r="489" spans="1:5">
      <c r="A489" s="15" t="s">
        <v>385</v>
      </c>
      <c r="B489" s="15"/>
      <c r="C489" s="15"/>
      <c r="D489" s="15"/>
      <c r="E489" s="15"/>
    </row>
    <row r="490" spans="1:5">
      <c r="A490" s="15" t="s">
        <v>386</v>
      </c>
      <c r="B490" s="15"/>
      <c r="C490" s="15"/>
      <c r="D490" s="15"/>
      <c r="E490" s="15"/>
    </row>
    <row r="491" spans="1:5">
      <c r="A491" s="15" t="s">
        <v>387</v>
      </c>
      <c r="B491" s="15">
        <v>30</v>
      </c>
      <c r="C491" s="15">
        <v>30</v>
      </c>
      <c r="D491" s="15"/>
      <c r="E491" s="15"/>
    </row>
    <row r="492" spans="1:5">
      <c r="A492" s="15" t="s">
        <v>388</v>
      </c>
      <c r="B492" s="15">
        <f>SUM(B493:B502)</f>
        <v>52</v>
      </c>
      <c r="C492" s="15">
        <f>SUM(C493:C502)</f>
        <v>55</v>
      </c>
      <c r="D492" s="15"/>
      <c r="E492" s="15"/>
    </row>
    <row r="493" spans="1:5">
      <c r="A493" s="15" t="s">
        <v>63</v>
      </c>
      <c r="B493" s="15"/>
      <c r="C493" s="15"/>
      <c r="D493" s="15"/>
      <c r="E493" s="15"/>
    </row>
    <row r="494" spans="1:5">
      <c r="A494" s="15" t="s">
        <v>64</v>
      </c>
      <c r="B494" s="15"/>
      <c r="C494" s="15"/>
      <c r="D494" s="15"/>
      <c r="E494" s="15"/>
    </row>
    <row r="495" spans="1:5">
      <c r="A495" s="15" t="s">
        <v>65</v>
      </c>
      <c r="B495" s="15"/>
      <c r="C495" s="15"/>
      <c r="D495" s="15"/>
      <c r="E495" s="15"/>
    </row>
    <row r="496" spans="1:5">
      <c r="A496" s="15" t="s">
        <v>389</v>
      </c>
      <c r="B496" s="15"/>
      <c r="C496" s="15"/>
      <c r="D496" s="15"/>
      <c r="E496" s="15"/>
    </row>
    <row r="497" spans="1:5">
      <c r="A497" s="15" t="s">
        <v>390</v>
      </c>
      <c r="B497" s="15"/>
      <c r="C497" s="15"/>
      <c r="D497" s="15"/>
      <c r="E497" s="15"/>
    </row>
    <row r="498" spans="1:5">
      <c r="A498" s="15" t="s">
        <v>391</v>
      </c>
      <c r="B498" s="15"/>
      <c r="C498" s="15"/>
      <c r="D498" s="15"/>
      <c r="E498" s="15"/>
    </row>
    <row r="499" spans="1:5">
      <c r="A499" s="15" t="s">
        <v>392</v>
      </c>
      <c r="B499" s="15">
        <v>47</v>
      </c>
      <c r="C499" s="15">
        <v>50</v>
      </c>
      <c r="D499" s="15"/>
      <c r="E499" s="15"/>
    </row>
    <row r="500" spans="1:5">
      <c r="A500" s="15" t="s">
        <v>393</v>
      </c>
      <c r="B500" s="15">
        <v>5</v>
      </c>
      <c r="C500" s="15">
        <v>5</v>
      </c>
      <c r="D500" s="15"/>
      <c r="E500" s="15"/>
    </row>
    <row r="501" spans="1:5">
      <c r="A501" s="15" t="s">
        <v>394</v>
      </c>
      <c r="B501" s="15"/>
      <c r="C501" s="15"/>
      <c r="D501" s="15"/>
      <c r="E501" s="15"/>
    </row>
    <row r="502" spans="1:5">
      <c r="A502" s="15" t="s">
        <v>395</v>
      </c>
      <c r="B502" s="15"/>
      <c r="C502" s="15"/>
      <c r="D502" s="15"/>
      <c r="E502" s="15"/>
    </row>
    <row r="503" spans="1:5">
      <c r="A503" s="15" t="s">
        <v>396</v>
      </c>
      <c r="B503" s="15">
        <f>SUM(B504:B511)</f>
        <v>22</v>
      </c>
      <c r="C503" s="15">
        <f>SUM(C504:C511)</f>
        <v>20</v>
      </c>
      <c r="D503" s="15"/>
      <c r="E503" s="15"/>
    </row>
    <row r="504" spans="1:5">
      <c r="A504" s="94" t="s">
        <v>63</v>
      </c>
      <c r="B504" s="15">
        <v>10</v>
      </c>
      <c r="C504" s="15">
        <v>10</v>
      </c>
      <c r="D504" s="15"/>
      <c r="E504" s="15"/>
    </row>
    <row r="505" spans="1:5">
      <c r="A505" s="94" t="s">
        <v>397</v>
      </c>
      <c r="B505" s="15"/>
      <c r="C505" s="15"/>
      <c r="D505" s="15"/>
      <c r="E505" s="15"/>
    </row>
    <row r="506" spans="1:5">
      <c r="A506" s="94" t="s">
        <v>65</v>
      </c>
      <c r="B506" s="15"/>
      <c r="C506" s="15"/>
      <c r="D506" s="15"/>
      <c r="E506" s="15"/>
    </row>
    <row r="507" spans="1:5">
      <c r="A507" s="94" t="s">
        <v>398</v>
      </c>
      <c r="B507" s="15"/>
      <c r="C507" s="15"/>
      <c r="D507" s="15"/>
      <c r="E507" s="15"/>
    </row>
    <row r="508" spans="1:5">
      <c r="A508" s="94" t="s">
        <v>399</v>
      </c>
      <c r="B508" s="15"/>
      <c r="C508" s="15"/>
      <c r="D508" s="15"/>
      <c r="E508" s="15"/>
    </row>
    <row r="509" spans="1:5">
      <c r="A509" s="94" t="s">
        <v>400</v>
      </c>
      <c r="B509" s="15"/>
      <c r="C509" s="15"/>
      <c r="D509" s="15"/>
      <c r="E509" s="15"/>
    </row>
    <row r="510" spans="1:5">
      <c r="A510" s="94" t="s">
        <v>401</v>
      </c>
      <c r="B510" s="15"/>
      <c r="C510" s="15"/>
      <c r="D510" s="15"/>
      <c r="E510" s="15"/>
    </row>
    <row r="511" spans="1:5">
      <c r="A511" s="94" t="s">
        <v>402</v>
      </c>
      <c r="B511" s="15">
        <v>12</v>
      </c>
      <c r="C511" s="15">
        <v>10</v>
      </c>
      <c r="D511" s="15"/>
      <c r="E511" s="15"/>
    </row>
    <row r="512" spans="1:5">
      <c r="A512" s="94" t="s">
        <v>403</v>
      </c>
      <c r="B512" s="15">
        <f>SUM(B513:B518)</f>
        <v>0</v>
      </c>
      <c r="C512" s="15">
        <f>SUM(C513:C518)</f>
        <v>20</v>
      </c>
      <c r="D512" s="15"/>
      <c r="E512" s="15"/>
    </row>
    <row r="513" spans="1:5">
      <c r="A513" s="94" t="s">
        <v>63</v>
      </c>
      <c r="B513" s="15"/>
      <c r="C513" s="15"/>
      <c r="D513" s="15"/>
      <c r="E513" s="15"/>
    </row>
    <row r="514" spans="1:5">
      <c r="A514" s="94" t="s">
        <v>64</v>
      </c>
      <c r="B514" s="15"/>
      <c r="C514" s="15">
        <v>20</v>
      </c>
      <c r="D514" s="15"/>
      <c r="E514" s="15"/>
    </row>
    <row r="515" spans="1:5">
      <c r="A515" s="94" t="s">
        <v>65</v>
      </c>
      <c r="B515" s="15"/>
      <c r="C515" s="15"/>
      <c r="D515" s="15"/>
      <c r="E515" s="15"/>
    </row>
    <row r="516" spans="1:5">
      <c r="A516" s="94" t="s">
        <v>404</v>
      </c>
      <c r="B516" s="15"/>
      <c r="C516" s="15"/>
      <c r="D516" s="15"/>
      <c r="E516" s="15"/>
    </row>
    <row r="517" spans="1:5">
      <c r="A517" s="94" t="s">
        <v>405</v>
      </c>
      <c r="B517" s="15"/>
      <c r="C517" s="15"/>
      <c r="D517" s="15"/>
      <c r="E517" s="15"/>
    </row>
    <row r="518" spans="1:5">
      <c r="A518" s="94" t="s">
        <v>406</v>
      </c>
      <c r="B518" s="15"/>
      <c r="C518" s="15"/>
      <c r="D518" s="15"/>
      <c r="E518" s="15"/>
    </row>
    <row r="519" spans="1:5">
      <c r="A519" s="15" t="s">
        <v>407</v>
      </c>
      <c r="B519" s="15">
        <f>SUM(B520:B522)</f>
        <v>43</v>
      </c>
      <c r="C519" s="15">
        <f>SUM(C520:C522)</f>
        <v>50</v>
      </c>
      <c r="D519" s="15"/>
      <c r="E519" s="15"/>
    </row>
    <row r="520" spans="1:5">
      <c r="A520" s="15" t="s">
        <v>408</v>
      </c>
      <c r="B520" s="15">
        <v>21</v>
      </c>
      <c r="C520" s="15">
        <v>30</v>
      </c>
      <c r="D520" s="15"/>
      <c r="E520" s="15"/>
    </row>
    <row r="521" spans="1:5">
      <c r="A521" s="15" t="s">
        <v>409</v>
      </c>
      <c r="B521" s="15">
        <v>0</v>
      </c>
      <c r="C521" s="15"/>
      <c r="D521" s="15"/>
      <c r="E521" s="15"/>
    </row>
    <row r="522" spans="1:5">
      <c r="A522" s="15" t="s">
        <v>410</v>
      </c>
      <c r="B522" s="15">
        <v>22</v>
      </c>
      <c r="C522" s="15">
        <v>20</v>
      </c>
      <c r="D522" s="15"/>
      <c r="E522" s="15"/>
    </row>
    <row r="523" spans="1:5">
      <c r="A523" s="15" t="s">
        <v>411</v>
      </c>
      <c r="B523" s="15">
        <f>B524+B538+B546+B548+B557+B561+B571+B579+B586+B593+B602+B607+B610+B613+B616+B619+B622+B626+B631+B639</f>
        <v>15459</v>
      </c>
      <c r="C523" s="15">
        <f>C524+C538+C546+C548+C557+C561+C571+C579+C586+C593+C602+C607+C610+C613+C616+C619+C622+C626+C631+C639</f>
        <v>16000</v>
      </c>
      <c r="D523" s="15"/>
      <c r="E523" s="15"/>
    </row>
    <row r="524" spans="1:5">
      <c r="A524" s="15" t="s">
        <v>412</v>
      </c>
      <c r="B524" s="15">
        <f>SUM(B525:B537)</f>
        <v>263</v>
      </c>
      <c r="C524" s="15">
        <f>SUM(C525:C537)</f>
        <v>270</v>
      </c>
      <c r="D524" s="15"/>
      <c r="E524" s="15"/>
    </row>
    <row r="525" spans="1:5">
      <c r="A525" s="15" t="s">
        <v>63</v>
      </c>
      <c r="B525" s="15">
        <v>165</v>
      </c>
      <c r="C525" s="15">
        <v>170</v>
      </c>
      <c r="D525" s="15"/>
      <c r="E525" s="15"/>
    </row>
    <row r="526" spans="1:5">
      <c r="A526" s="15" t="s">
        <v>64</v>
      </c>
      <c r="B526" s="15"/>
      <c r="C526" s="15"/>
      <c r="D526" s="15"/>
      <c r="E526" s="15"/>
    </row>
    <row r="527" spans="1:5">
      <c r="A527" s="15" t="s">
        <v>65</v>
      </c>
      <c r="B527" s="15"/>
      <c r="C527" s="15"/>
      <c r="D527" s="15"/>
      <c r="E527" s="15"/>
    </row>
    <row r="528" spans="1:5">
      <c r="A528" s="15" t="s">
        <v>413</v>
      </c>
      <c r="B528" s="15">
        <v>51</v>
      </c>
      <c r="C528" s="15">
        <v>50</v>
      </c>
      <c r="D528" s="15"/>
      <c r="E528" s="15"/>
    </row>
    <row r="529" spans="1:5">
      <c r="A529" s="15" t="s">
        <v>414</v>
      </c>
      <c r="B529" s="15">
        <v>10</v>
      </c>
      <c r="C529" s="15">
        <v>10</v>
      </c>
      <c r="D529" s="15"/>
      <c r="E529" s="15"/>
    </row>
    <row r="530" spans="1:5">
      <c r="A530" s="15" t="s">
        <v>415</v>
      </c>
      <c r="B530" s="15">
        <v>5</v>
      </c>
      <c r="C530" s="15">
        <v>5</v>
      </c>
      <c r="D530" s="15"/>
      <c r="E530" s="15"/>
    </row>
    <row r="531" spans="1:5">
      <c r="A531" s="15" t="s">
        <v>416</v>
      </c>
      <c r="B531" s="15"/>
      <c r="C531" s="15"/>
      <c r="D531" s="15"/>
      <c r="E531" s="15"/>
    </row>
    <row r="532" spans="1:5">
      <c r="A532" s="15" t="s">
        <v>105</v>
      </c>
      <c r="B532" s="15">
        <v>5</v>
      </c>
      <c r="C532" s="15">
        <v>5</v>
      </c>
      <c r="D532" s="15"/>
      <c r="E532" s="15"/>
    </row>
    <row r="533" spans="1:5">
      <c r="A533" s="15" t="s">
        <v>417</v>
      </c>
      <c r="B533" s="15"/>
      <c r="C533" s="15"/>
      <c r="D533" s="15"/>
      <c r="E533" s="15"/>
    </row>
    <row r="534" spans="1:5">
      <c r="A534" s="15" t="s">
        <v>418</v>
      </c>
      <c r="B534" s="15"/>
      <c r="C534" s="15"/>
      <c r="D534" s="15"/>
      <c r="E534" s="15"/>
    </row>
    <row r="535" spans="1:5">
      <c r="A535" s="15" t="s">
        <v>419</v>
      </c>
      <c r="B535" s="15"/>
      <c r="C535" s="15"/>
      <c r="D535" s="15"/>
      <c r="E535" s="15"/>
    </row>
    <row r="536" spans="1:5">
      <c r="A536" s="15" t="s">
        <v>420</v>
      </c>
      <c r="B536" s="15"/>
      <c r="C536" s="15"/>
      <c r="D536" s="15"/>
      <c r="E536" s="15"/>
    </row>
    <row r="537" spans="1:5">
      <c r="A537" s="15" t="s">
        <v>421</v>
      </c>
      <c r="B537" s="15">
        <v>27</v>
      </c>
      <c r="C537" s="15">
        <v>30</v>
      </c>
      <c r="D537" s="15"/>
      <c r="E537" s="15"/>
    </row>
    <row r="538" spans="1:5">
      <c r="A538" s="15" t="s">
        <v>422</v>
      </c>
      <c r="B538" s="15">
        <f>SUM(B539:B545)</f>
        <v>247</v>
      </c>
      <c r="C538" s="15">
        <f>SUM(C539:C545)</f>
        <v>262</v>
      </c>
      <c r="D538" s="15"/>
      <c r="E538" s="15"/>
    </row>
    <row r="539" spans="1:5">
      <c r="A539" s="15" t="s">
        <v>63</v>
      </c>
      <c r="B539" s="15">
        <v>139</v>
      </c>
      <c r="C539" s="15">
        <v>150</v>
      </c>
      <c r="D539" s="15"/>
      <c r="E539" s="15"/>
    </row>
    <row r="540" spans="1:5">
      <c r="A540" s="15" t="s">
        <v>64</v>
      </c>
      <c r="B540" s="15">
        <v>16</v>
      </c>
      <c r="C540" s="15">
        <v>20</v>
      </c>
      <c r="D540" s="15"/>
      <c r="E540" s="15"/>
    </row>
    <row r="541" spans="1:5">
      <c r="A541" s="15" t="s">
        <v>65</v>
      </c>
      <c r="B541" s="15"/>
      <c r="C541" s="15"/>
      <c r="D541" s="15"/>
      <c r="E541" s="15"/>
    </row>
    <row r="542" spans="1:5">
      <c r="A542" s="15" t="s">
        <v>423</v>
      </c>
      <c r="B542" s="15"/>
      <c r="C542" s="15"/>
      <c r="D542" s="15"/>
      <c r="E542" s="15"/>
    </row>
    <row r="543" spans="1:5">
      <c r="A543" s="15" t="s">
        <v>424</v>
      </c>
      <c r="B543" s="15"/>
      <c r="C543" s="15"/>
      <c r="D543" s="15"/>
      <c r="E543" s="15"/>
    </row>
    <row r="544" spans="1:5">
      <c r="A544" s="15" t="s">
        <v>425</v>
      </c>
      <c r="B544" s="15">
        <v>30</v>
      </c>
      <c r="C544" s="15">
        <v>30</v>
      </c>
      <c r="D544" s="15"/>
      <c r="E544" s="15"/>
    </row>
    <row r="545" spans="1:5">
      <c r="A545" s="15" t="s">
        <v>426</v>
      </c>
      <c r="B545" s="15">
        <v>62</v>
      </c>
      <c r="C545" s="15">
        <v>62</v>
      </c>
      <c r="D545" s="15"/>
      <c r="E545" s="15"/>
    </row>
    <row r="546" spans="1:5">
      <c r="A546" s="15" t="s">
        <v>427</v>
      </c>
      <c r="B546" s="15">
        <f>SUM(B547)</f>
        <v>0</v>
      </c>
      <c r="C546" s="15">
        <f>SUM(C547)</f>
        <v>0</v>
      </c>
      <c r="D546" s="15"/>
      <c r="E546" s="15"/>
    </row>
    <row r="547" spans="1:5">
      <c r="A547" s="15" t="s">
        <v>428</v>
      </c>
      <c r="B547" s="15"/>
      <c r="C547" s="15"/>
      <c r="D547" s="15"/>
      <c r="E547" s="15"/>
    </row>
    <row r="548" spans="1:5">
      <c r="A548" s="15" t="s">
        <v>429</v>
      </c>
      <c r="B548" s="15">
        <f>SUM(B549:B556)</f>
        <v>1067</v>
      </c>
      <c r="C548" s="15">
        <f>SUM(C549:C556)</f>
        <v>1160</v>
      </c>
      <c r="D548" s="15"/>
      <c r="E548" s="15"/>
    </row>
    <row r="549" spans="1:5">
      <c r="A549" s="15" t="s">
        <v>430</v>
      </c>
      <c r="B549" s="15">
        <v>290</v>
      </c>
      <c r="C549" s="15">
        <v>300</v>
      </c>
      <c r="D549" s="15"/>
      <c r="E549" s="15"/>
    </row>
    <row r="550" spans="1:5">
      <c r="A550" s="15" t="s">
        <v>431</v>
      </c>
      <c r="B550" s="15">
        <v>56</v>
      </c>
      <c r="C550" s="15">
        <v>60</v>
      </c>
      <c r="D550" s="15"/>
      <c r="E550" s="15"/>
    </row>
    <row r="551" spans="1:5">
      <c r="A551" s="15" t="s">
        <v>432</v>
      </c>
      <c r="B551" s="15"/>
      <c r="C551" s="15"/>
      <c r="D551" s="15"/>
      <c r="E551" s="15"/>
    </row>
    <row r="552" spans="1:5">
      <c r="A552" s="15" t="s">
        <v>433</v>
      </c>
      <c r="B552" s="15"/>
      <c r="C552" s="15"/>
      <c r="D552" s="15"/>
      <c r="E552" s="15"/>
    </row>
    <row r="553" spans="1:5">
      <c r="A553" s="15" t="s">
        <v>434</v>
      </c>
      <c r="B553" s="15">
        <v>721</v>
      </c>
      <c r="C553" s="15">
        <v>800</v>
      </c>
      <c r="D553" s="15"/>
      <c r="E553" s="15"/>
    </row>
    <row r="554" spans="1:5">
      <c r="A554" s="15" t="s">
        <v>435</v>
      </c>
      <c r="B554" s="15"/>
      <c r="C554" s="15"/>
      <c r="D554" s="15"/>
      <c r="E554" s="15"/>
    </row>
    <row r="555" spans="1:5">
      <c r="A555" s="15" t="s">
        <v>436</v>
      </c>
      <c r="B555" s="15"/>
      <c r="C555" s="15"/>
      <c r="D555" s="15"/>
      <c r="E555" s="15"/>
    </row>
    <row r="556" spans="1:5">
      <c r="A556" s="15" t="s">
        <v>437</v>
      </c>
      <c r="B556" s="15"/>
      <c r="C556" s="15"/>
      <c r="D556" s="15"/>
      <c r="E556" s="15"/>
    </row>
    <row r="557" spans="1:5">
      <c r="A557" s="15" t="s">
        <v>438</v>
      </c>
      <c r="B557" s="15">
        <f>SUM(B558:B560)</f>
        <v>0</v>
      </c>
      <c r="C557" s="15">
        <f>SUM(C558:C560)</f>
        <v>0</v>
      </c>
      <c r="D557" s="15"/>
      <c r="E557" s="15"/>
    </row>
    <row r="558" spans="1:5">
      <c r="A558" s="15" t="s">
        <v>439</v>
      </c>
      <c r="B558" s="15"/>
      <c r="C558" s="15"/>
      <c r="D558" s="15"/>
      <c r="E558" s="15"/>
    </row>
    <row r="559" spans="1:5">
      <c r="A559" s="15" t="s">
        <v>440</v>
      </c>
      <c r="B559" s="15"/>
      <c r="C559" s="15"/>
      <c r="D559" s="15"/>
      <c r="E559" s="15"/>
    </row>
    <row r="560" spans="1:5">
      <c r="A560" s="15" t="s">
        <v>441</v>
      </c>
      <c r="B560" s="15"/>
      <c r="C560" s="15"/>
      <c r="D560" s="15"/>
      <c r="E560" s="15"/>
    </row>
    <row r="561" spans="1:5">
      <c r="A561" s="15" t="s">
        <v>442</v>
      </c>
      <c r="B561" s="15">
        <f>SUM(B562:B570)</f>
        <v>0</v>
      </c>
      <c r="C561" s="15">
        <f>SUM(C562:C570)</f>
        <v>0</v>
      </c>
      <c r="D561" s="15"/>
      <c r="E561" s="15"/>
    </row>
    <row r="562" spans="1:5">
      <c r="A562" s="15" t="s">
        <v>443</v>
      </c>
      <c r="B562" s="15"/>
      <c r="C562" s="15"/>
      <c r="D562" s="15"/>
      <c r="E562" s="15"/>
    </row>
    <row r="563" spans="1:5">
      <c r="A563" s="15" t="s">
        <v>444</v>
      </c>
      <c r="B563" s="15"/>
      <c r="C563" s="15"/>
      <c r="D563" s="15"/>
      <c r="E563" s="15"/>
    </row>
    <row r="564" spans="1:5">
      <c r="A564" s="15" t="s">
        <v>445</v>
      </c>
      <c r="B564" s="15"/>
      <c r="C564" s="15"/>
      <c r="D564" s="15"/>
      <c r="E564" s="15"/>
    </row>
    <row r="565" spans="1:5">
      <c r="A565" s="15" t="s">
        <v>446</v>
      </c>
      <c r="B565" s="15"/>
      <c r="C565" s="15"/>
      <c r="D565" s="15"/>
      <c r="E565" s="15"/>
    </row>
    <row r="566" spans="1:5">
      <c r="A566" s="15" t="s">
        <v>447</v>
      </c>
      <c r="B566" s="15"/>
      <c r="C566" s="15"/>
      <c r="D566" s="15"/>
      <c r="E566" s="15"/>
    </row>
    <row r="567" spans="1:5">
      <c r="A567" s="15" t="s">
        <v>448</v>
      </c>
      <c r="B567" s="15"/>
      <c r="C567" s="15"/>
      <c r="D567" s="15"/>
      <c r="E567" s="15"/>
    </row>
    <row r="568" spans="1:5">
      <c r="A568" s="15" t="s">
        <v>449</v>
      </c>
      <c r="B568" s="15"/>
      <c r="C568" s="15"/>
      <c r="D568" s="15"/>
      <c r="E568" s="15"/>
    </row>
    <row r="569" spans="1:5">
      <c r="A569" s="15" t="s">
        <v>450</v>
      </c>
      <c r="B569" s="15"/>
      <c r="C569" s="15"/>
      <c r="D569" s="15"/>
      <c r="E569" s="15"/>
    </row>
    <row r="570" spans="1:5">
      <c r="A570" s="15" t="s">
        <v>451</v>
      </c>
      <c r="B570" s="15"/>
      <c r="C570" s="15"/>
      <c r="D570" s="15"/>
      <c r="E570" s="15"/>
    </row>
    <row r="571" spans="1:5">
      <c r="A571" s="15" t="s">
        <v>452</v>
      </c>
      <c r="B571" s="15">
        <f>SUM(B572:B578)</f>
        <v>1120</v>
      </c>
      <c r="C571" s="15">
        <f>SUM(C572:C578)</f>
        <v>1125</v>
      </c>
      <c r="D571" s="15"/>
      <c r="E571" s="15"/>
    </row>
    <row r="572" spans="1:5">
      <c r="A572" s="15" t="s">
        <v>453</v>
      </c>
      <c r="B572" s="15">
        <v>268</v>
      </c>
      <c r="C572" s="15">
        <v>270</v>
      </c>
      <c r="D572" s="15"/>
      <c r="E572" s="15"/>
    </row>
    <row r="573" spans="1:5">
      <c r="A573" s="15" t="s">
        <v>454</v>
      </c>
      <c r="B573" s="15">
        <v>202</v>
      </c>
      <c r="C573" s="15">
        <v>200</v>
      </c>
      <c r="D573" s="15"/>
      <c r="E573" s="15"/>
    </row>
    <row r="574" spans="1:5">
      <c r="A574" s="15" t="s">
        <v>455</v>
      </c>
      <c r="B574" s="15">
        <v>179</v>
      </c>
      <c r="C574" s="15">
        <v>180</v>
      </c>
      <c r="D574" s="15"/>
      <c r="E574" s="15"/>
    </row>
    <row r="575" spans="1:5">
      <c r="A575" s="15" t="s">
        <v>456</v>
      </c>
      <c r="B575" s="15"/>
      <c r="C575" s="15"/>
      <c r="D575" s="15"/>
      <c r="E575" s="15"/>
    </row>
    <row r="576" spans="1:5">
      <c r="A576" s="15" t="s">
        <v>457</v>
      </c>
      <c r="B576" s="15">
        <v>117</v>
      </c>
      <c r="C576" s="15">
        <v>120</v>
      </c>
      <c r="D576" s="15"/>
      <c r="E576" s="15"/>
    </row>
    <row r="577" spans="1:5">
      <c r="A577" s="15" t="s">
        <v>458</v>
      </c>
      <c r="B577" s="94">
        <v>54</v>
      </c>
      <c r="C577" s="94">
        <v>55</v>
      </c>
      <c r="D577" s="94"/>
      <c r="E577" s="94"/>
    </row>
    <row r="578" spans="1:5">
      <c r="A578" s="15" t="s">
        <v>459</v>
      </c>
      <c r="B578" s="94">
        <v>300</v>
      </c>
      <c r="C578" s="94">
        <v>300</v>
      </c>
      <c r="D578" s="94"/>
      <c r="E578" s="94"/>
    </row>
    <row r="579" spans="1:5">
      <c r="A579" s="15" t="s">
        <v>460</v>
      </c>
      <c r="B579" s="15">
        <f>SUM(B580:B585)</f>
        <v>195</v>
      </c>
      <c r="C579" s="15">
        <f>SUM(C580:C585)</f>
        <v>200</v>
      </c>
      <c r="D579" s="15"/>
      <c r="E579" s="15"/>
    </row>
    <row r="580" spans="1:5">
      <c r="A580" s="15" t="s">
        <v>461</v>
      </c>
      <c r="B580" s="15">
        <v>62</v>
      </c>
      <c r="C580" s="15">
        <v>65</v>
      </c>
      <c r="D580" s="15"/>
      <c r="E580" s="15"/>
    </row>
    <row r="581" spans="1:5">
      <c r="A581" s="15" t="s">
        <v>462</v>
      </c>
      <c r="B581" s="15"/>
      <c r="C581" s="15"/>
      <c r="D581" s="15"/>
      <c r="E581" s="15"/>
    </row>
    <row r="582" spans="1:5">
      <c r="A582" s="15" t="s">
        <v>463</v>
      </c>
      <c r="B582" s="15"/>
      <c r="C582" s="15"/>
      <c r="D582" s="15"/>
      <c r="E582" s="15"/>
    </row>
    <row r="583" spans="1:5">
      <c r="A583" s="15" t="s">
        <v>464</v>
      </c>
      <c r="B583" s="15"/>
      <c r="C583" s="15"/>
      <c r="D583" s="15"/>
      <c r="E583" s="15"/>
    </row>
    <row r="584" spans="1:5">
      <c r="A584" s="94" t="s">
        <v>465</v>
      </c>
      <c r="B584" s="94">
        <v>108</v>
      </c>
      <c r="C584" s="94">
        <v>110</v>
      </c>
      <c r="D584" s="94"/>
      <c r="E584" s="94"/>
    </row>
    <row r="585" spans="1:5">
      <c r="A585" s="15" t="s">
        <v>466</v>
      </c>
      <c r="B585" s="94">
        <v>25</v>
      </c>
      <c r="C585" s="94">
        <v>25</v>
      </c>
      <c r="D585" s="94"/>
      <c r="E585" s="94"/>
    </row>
    <row r="586" spans="1:5">
      <c r="A586" s="15" t="s">
        <v>467</v>
      </c>
      <c r="B586" s="94">
        <f>SUM(B587:B592)</f>
        <v>33</v>
      </c>
      <c r="C586" s="94">
        <f>SUM(C587:C592)</f>
        <v>33</v>
      </c>
      <c r="D586" s="94"/>
      <c r="E586" s="94"/>
    </row>
    <row r="587" spans="1:5">
      <c r="A587" s="15" t="s">
        <v>468</v>
      </c>
      <c r="B587" s="15">
        <v>30</v>
      </c>
      <c r="C587" s="15">
        <v>30</v>
      </c>
      <c r="D587" s="15"/>
      <c r="E587" s="15"/>
    </row>
    <row r="588" spans="1:5">
      <c r="A588" s="15" t="s">
        <v>469</v>
      </c>
      <c r="B588" s="15"/>
      <c r="C588" s="15"/>
      <c r="D588" s="15"/>
      <c r="E588" s="15"/>
    </row>
    <row r="589" spans="1:5">
      <c r="A589" s="15" t="s">
        <v>470</v>
      </c>
      <c r="B589" s="15"/>
      <c r="C589" s="15"/>
      <c r="D589" s="15"/>
      <c r="E589" s="15"/>
    </row>
    <row r="590" spans="1:5">
      <c r="A590" s="15" t="s">
        <v>471</v>
      </c>
      <c r="B590" s="15"/>
      <c r="C590" s="15"/>
      <c r="D590" s="15"/>
      <c r="E590" s="15"/>
    </row>
    <row r="591" spans="1:5">
      <c r="A591" s="15" t="s">
        <v>472</v>
      </c>
      <c r="B591" s="15"/>
      <c r="C591" s="15"/>
      <c r="D591" s="15"/>
      <c r="E591" s="15"/>
    </row>
    <row r="592" spans="1:5">
      <c r="A592" s="15" t="s">
        <v>473</v>
      </c>
      <c r="B592" s="15">
        <v>3</v>
      </c>
      <c r="C592" s="15">
        <v>3</v>
      </c>
      <c r="D592" s="15"/>
      <c r="E592" s="15"/>
    </row>
    <row r="593" spans="1:5">
      <c r="A593" s="15" t="s">
        <v>474</v>
      </c>
      <c r="B593" s="15">
        <f>SUM(B594:B601)</f>
        <v>452</v>
      </c>
      <c r="C593" s="15">
        <f>SUM(C594:C601)</f>
        <v>450</v>
      </c>
      <c r="D593" s="15"/>
      <c r="E593" s="15"/>
    </row>
    <row r="594" spans="1:5">
      <c r="A594" s="15" t="s">
        <v>63</v>
      </c>
      <c r="B594" s="15"/>
      <c r="C594" s="15"/>
      <c r="D594" s="15"/>
      <c r="E594" s="15"/>
    </row>
    <row r="595" spans="1:5">
      <c r="A595" s="15" t="s">
        <v>64</v>
      </c>
      <c r="B595" s="15">
        <v>18</v>
      </c>
      <c r="C595" s="15">
        <v>20</v>
      </c>
      <c r="D595" s="15"/>
      <c r="E595" s="15"/>
    </row>
    <row r="596" spans="1:5">
      <c r="A596" s="15" t="s">
        <v>65</v>
      </c>
      <c r="B596" s="15">
        <v>0</v>
      </c>
      <c r="C596" s="15"/>
      <c r="D596" s="15"/>
      <c r="E596" s="15"/>
    </row>
    <row r="597" spans="1:5">
      <c r="A597" s="15" t="s">
        <v>475</v>
      </c>
      <c r="B597" s="15">
        <v>0</v>
      </c>
      <c r="C597" s="15"/>
      <c r="D597" s="15"/>
      <c r="E597" s="15"/>
    </row>
    <row r="598" spans="1:5">
      <c r="A598" s="15" t="s">
        <v>476</v>
      </c>
      <c r="B598" s="15">
        <v>0</v>
      </c>
      <c r="C598" s="15"/>
      <c r="D598" s="15"/>
      <c r="E598" s="15"/>
    </row>
    <row r="599" spans="1:5">
      <c r="A599" s="15" t="s">
        <v>477</v>
      </c>
      <c r="B599" s="15">
        <v>0</v>
      </c>
      <c r="C599" s="15"/>
      <c r="D599" s="15"/>
      <c r="E599" s="15"/>
    </row>
    <row r="600" spans="1:5">
      <c r="A600" s="15" t="s">
        <v>478</v>
      </c>
      <c r="B600" s="15">
        <v>434</v>
      </c>
      <c r="C600" s="15">
        <v>430</v>
      </c>
      <c r="D600" s="15"/>
      <c r="E600" s="15"/>
    </row>
    <row r="601" spans="1:5">
      <c r="A601" s="15" t="s">
        <v>479</v>
      </c>
      <c r="B601" s="15"/>
      <c r="C601" s="15"/>
      <c r="D601" s="15"/>
      <c r="E601" s="15"/>
    </row>
    <row r="602" spans="1:5">
      <c r="A602" s="15" t="s">
        <v>480</v>
      </c>
      <c r="B602" s="15">
        <f>SUM(B603:B606)</f>
        <v>0</v>
      </c>
      <c r="C602" s="15">
        <f>SUM(C603:C606)</f>
        <v>0</v>
      </c>
      <c r="D602" s="15"/>
      <c r="E602" s="15"/>
    </row>
    <row r="603" spans="1:5">
      <c r="A603" s="15" t="s">
        <v>63</v>
      </c>
      <c r="B603" s="15"/>
      <c r="C603" s="15"/>
      <c r="D603" s="15"/>
      <c r="E603" s="15"/>
    </row>
    <row r="604" spans="1:5">
      <c r="A604" s="15" t="s">
        <v>64</v>
      </c>
      <c r="B604" s="15"/>
      <c r="C604" s="15"/>
      <c r="D604" s="15"/>
      <c r="E604" s="15"/>
    </row>
    <row r="605" spans="1:5">
      <c r="A605" s="15" t="s">
        <v>65</v>
      </c>
      <c r="B605" s="15"/>
      <c r="C605" s="15"/>
      <c r="D605" s="15"/>
      <c r="E605" s="15"/>
    </row>
    <row r="606" spans="1:5">
      <c r="A606" s="15" t="s">
        <v>481</v>
      </c>
      <c r="B606" s="15"/>
      <c r="C606" s="15"/>
      <c r="D606" s="15"/>
      <c r="E606" s="15"/>
    </row>
    <row r="607" spans="1:5">
      <c r="A607" s="15" t="s">
        <v>482</v>
      </c>
      <c r="B607" s="15">
        <f>SUM(B608:B609)</f>
        <v>20</v>
      </c>
      <c r="C607" s="15">
        <f>SUM(C608:C609)</f>
        <v>20</v>
      </c>
      <c r="D607" s="15"/>
      <c r="E607" s="15"/>
    </row>
    <row r="608" spans="1:5">
      <c r="A608" s="15" t="s">
        <v>483</v>
      </c>
      <c r="B608" s="15"/>
      <c r="C608" s="15"/>
      <c r="D608" s="15"/>
      <c r="E608" s="15"/>
    </row>
    <row r="609" spans="1:5">
      <c r="A609" s="15" t="s">
        <v>484</v>
      </c>
      <c r="B609" s="15">
        <v>20</v>
      </c>
      <c r="C609" s="15">
        <v>20</v>
      </c>
      <c r="D609" s="15"/>
      <c r="E609" s="15"/>
    </row>
    <row r="610" spans="1:5">
      <c r="A610" s="15" t="s">
        <v>485</v>
      </c>
      <c r="B610" s="15">
        <f>SUM(B611:B612)</f>
        <v>17</v>
      </c>
      <c r="C610" s="15">
        <f>SUM(C611:C612)</f>
        <v>20</v>
      </c>
      <c r="D610" s="15"/>
      <c r="E610" s="15"/>
    </row>
    <row r="611" spans="1:5">
      <c r="A611" s="15" t="s">
        <v>486</v>
      </c>
      <c r="B611" s="15">
        <v>17</v>
      </c>
      <c r="C611" s="15">
        <v>20</v>
      </c>
      <c r="D611" s="15"/>
      <c r="E611" s="15"/>
    </row>
    <row r="612" spans="1:5">
      <c r="A612" s="15" t="s">
        <v>487</v>
      </c>
      <c r="B612" s="15"/>
      <c r="C612" s="15"/>
      <c r="D612" s="15"/>
      <c r="E612" s="15"/>
    </row>
    <row r="613" spans="1:5">
      <c r="A613" s="15" t="s">
        <v>488</v>
      </c>
      <c r="B613" s="15">
        <f>SUM(B614:B615)</f>
        <v>87</v>
      </c>
      <c r="C613" s="15">
        <f>SUM(C614:C615)</f>
        <v>90</v>
      </c>
      <c r="D613" s="15"/>
      <c r="E613" s="15"/>
    </row>
    <row r="614" spans="1:5">
      <c r="A614" s="15" t="s">
        <v>489</v>
      </c>
      <c r="B614" s="15"/>
      <c r="C614" s="15"/>
      <c r="D614" s="15"/>
      <c r="E614" s="15"/>
    </row>
    <row r="615" spans="1:5">
      <c r="A615" s="15" t="s">
        <v>490</v>
      </c>
      <c r="B615" s="15">
        <v>87</v>
      </c>
      <c r="C615" s="15">
        <v>90</v>
      </c>
      <c r="D615" s="15"/>
      <c r="E615" s="15"/>
    </row>
    <row r="616" spans="1:5">
      <c r="A616" s="15" t="s">
        <v>491</v>
      </c>
      <c r="B616" s="15">
        <f>SUM(B617:B618)</f>
        <v>0</v>
      </c>
      <c r="C616" s="15">
        <f>SUM(C617:C618)</f>
        <v>0</v>
      </c>
      <c r="D616" s="15"/>
      <c r="E616" s="15"/>
    </row>
    <row r="617" spans="1:5">
      <c r="A617" s="15" t="s">
        <v>492</v>
      </c>
      <c r="B617" s="15"/>
      <c r="C617" s="15"/>
      <c r="D617" s="15"/>
      <c r="E617" s="15"/>
    </row>
    <row r="618" spans="1:5">
      <c r="A618" s="15" t="s">
        <v>493</v>
      </c>
      <c r="B618" s="15"/>
      <c r="C618" s="15"/>
      <c r="D618" s="15"/>
      <c r="E618" s="15"/>
    </row>
    <row r="619" spans="1:5">
      <c r="A619" s="15" t="s">
        <v>494</v>
      </c>
      <c r="B619" s="15">
        <f>SUM(B620:B621)</f>
        <v>0</v>
      </c>
      <c r="C619" s="15">
        <f>SUM(C620:C621)</f>
        <v>0</v>
      </c>
      <c r="D619" s="15"/>
      <c r="E619" s="15"/>
    </row>
    <row r="620" spans="1:5">
      <c r="A620" s="15" t="s">
        <v>495</v>
      </c>
      <c r="B620" s="15"/>
      <c r="C620" s="15"/>
      <c r="D620" s="15"/>
      <c r="E620" s="15"/>
    </row>
    <row r="621" spans="1:5">
      <c r="A621" s="15" t="s">
        <v>496</v>
      </c>
      <c r="B621" s="15"/>
      <c r="C621" s="15"/>
      <c r="D621" s="15"/>
      <c r="E621" s="15"/>
    </row>
    <row r="622" spans="1:5">
      <c r="A622" s="15" t="s">
        <v>497</v>
      </c>
      <c r="B622" s="15">
        <f>SUM(B623:B625)</f>
        <v>11804</v>
      </c>
      <c r="C622" s="15">
        <f>SUM(C623:C625)</f>
        <v>12125</v>
      </c>
      <c r="D622" s="15"/>
      <c r="E622" s="15"/>
    </row>
    <row r="623" spans="1:5">
      <c r="A623" s="15" t="s">
        <v>498</v>
      </c>
      <c r="B623" s="15">
        <v>8000</v>
      </c>
      <c r="C623" s="15">
        <v>8200</v>
      </c>
      <c r="D623" s="15"/>
      <c r="E623" s="15"/>
    </row>
    <row r="624" spans="1:5">
      <c r="A624" s="15" t="s">
        <v>499</v>
      </c>
      <c r="B624" s="15">
        <v>3680</v>
      </c>
      <c r="C624" s="15">
        <v>3800</v>
      </c>
      <c r="D624" s="15"/>
      <c r="E624" s="15"/>
    </row>
    <row r="625" spans="1:5">
      <c r="A625" s="15" t="s">
        <v>500</v>
      </c>
      <c r="B625" s="15">
        <v>124</v>
      </c>
      <c r="C625" s="15">
        <v>125</v>
      </c>
      <c r="D625" s="15"/>
      <c r="E625" s="15"/>
    </row>
    <row r="626" spans="1:5">
      <c r="A626" s="15" t="s">
        <v>501</v>
      </c>
      <c r="B626" s="15">
        <f>SUM(B627:B630)</f>
        <v>0</v>
      </c>
      <c r="C626" s="15">
        <f>SUM(C627:C630)</f>
        <v>0</v>
      </c>
      <c r="D626" s="15"/>
      <c r="E626" s="15"/>
    </row>
    <row r="627" spans="1:5">
      <c r="A627" s="15" t="s">
        <v>502</v>
      </c>
      <c r="B627" s="15"/>
      <c r="C627" s="15"/>
      <c r="D627" s="15"/>
      <c r="E627" s="15"/>
    </row>
    <row r="628" spans="1:5">
      <c r="A628" s="15" t="s">
        <v>503</v>
      </c>
      <c r="B628" s="15"/>
      <c r="C628" s="15"/>
      <c r="D628" s="15"/>
      <c r="E628" s="15"/>
    </row>
    <row r="629" spans="1:5">
      <c r="A629" s="15" t="s">
        <v>504</v>
      </c>
      <c r="B629" s="15"/>
      <c r="C629" s="15"/>
      <c r="D629" s="15"/>
      <c r="E629" s="15"/>
    </row>
    <row r="630" spans="1:5">
      <c r="A630" s="15" t="s">
        <v>505</v>
      </c>
      <c r="B630" s="94"/>
      <c r="C630" s="94"/>
      <c r="D630" s="94"/>
      <c r="E630" s="94"/>
    </row>
    <row r="631" spans="1:5">
      <c r="A631" s="153" t="s">
        <v>506</v>
      </c>
      <c r="B631" s="15">
        <f>SUM(B632:B638)</f>
        <v>6</v>
      </c>
      <c r="C631" s="15">
        <f>SUM(C632:C638)</f>
        <v>95</v>
      </c>
      <c r="D631" s="15"/>
      <c r="E631" s="15"/>
    </row>
    <row r="632" spans="1:5">
      <c r="A632" s="94" t="s">
        <v>63</v>
      </c>
      <c r="B632" s="15"/>
      <c r="C632" s="15">
        <v>50</v>
      </c>
      <c r="D632" s="15"/>
      <c r="E632" s="15"/>
    </row>
    <row r="633" spans="1:5">
      <c r="A633" s="94" t="s">
        <v>64</v>
      </c>
      <c r="B633" s="15"/>
      <c r="C633" s="15">
        <v>39</v>
      </c>
      <c r="D633" s="15"/>
      <c r="E633" s="15"/>
    </row>
    <row r="634" spans="1:5">
      <c r="A634" s="94" t="s">
        <v>65</v>
      </c>
      <c r="B634" s="15"/>
      <c r="C634" s="15"/>
      <c r="D634" s="15"/>
      <c r="E634" s="15"/>
    </row>
    <row r="635" spans="1:5">
      <c r="A635" s="94" t="s">
        <v>507</v>
      </c>
      <c r="B635" s="15">
        <v>6</v>
      </c>
      <c r="C635" s="15">
        <v>6</v>
      </c>
      <c r="D635" s="15"/>
      <c r="E635" s="15"/>
    </row>
    <row r="636" spans="1:5">
      <c r="A636" s="94" t="s">
        <v>508</v>
      </c>
      <c r="B636" s="15"/>
      <c r="C636" s="15"/>
      <c r="D636" s="15"/>
      <c r="E636" s="15"/>
    </row>
    <row r="637" spans="1:5">
      <c r="A637" s="94" t="s">
        <v>72</v>
      </c>
      <c r="B637" s="15"/>
      <c r="C637" s="15"/>
      <c r="D637" s="15"/>
      <c r="E637" s="15"/>
    </row>
    <row r="638" spans="1:5">
      <c r="A638" s="94" t="s">
        <v>509</v>
      </c>
      <c r="B638" s="15"/>
      <c r="C638" s="15"/>
      <c r="D638" s="15"/>
      <c r="E638" s="15"/>
    </row>
    <row r="639" spans="1:5">
      <c r="A639" s="15" t="s">
        <v>510</v>
      </c>
      <c r="B639" s="15">
        <v>148</v>
      </c>
      <c r="C639" s="15">
        <v>150</v>
      </c>
      <c r="D639" s="15"/>
      <c r="E639" s="15"/>
    </row>
    <row r="640" spans="1:5">
      <c r="A640" s="15" t="s">
        <v>511</v>
      </c>
      <c r="B640" s="15">
        <f>B641+B646+B659+B663+B675+B678+B682+B687+B691+B695+B698+B707+B709</f>
        <v>10527</v>
      </c>
      <c r="C640" s="15">
        <f>C641+C646+C659+C663+C675+C678+C682+C687+C691+C695+C698+C707+C709</f>
        <v>11000</v>
      </c>
      <c r="D640" s="15"/>
      <c r="E640" s="15"/>
    </row>
    <row r="641" spans="1:5">
      <c r="A641" s="15" t="s">
        <v>512</v>
      </c>
      <c r="B641" s="15">
        <f>SUM(B642:B645)</f>
        <v>272</v>
      </c>
      <c r="C641" s="15">
        <f>SUM(C642:C645)</f>
        <v>300</v>
      </c>
      <c r="D641" s="15"/>
      <c r="E641" s="15"/>
    </row>
    <row r="642" spans="1:5">
      <c r="A642" s="15" t="s">
        <v>63</v>
      </c>
      <c r="B642" s="15">
        <v>220</v>
      </c>
      <c r="C642" s="15">
        <v>240</v>
      </c>
      <c r="D642" s="15"/>
      <c r="E642" s="15"/>
    </row>
    <row r="643" spans="1:5">
      <c r="A643" s="15" t="s">
        <v>64</v>
      </c>
      <c r="B643" s="15">
        <v>20</v>
      </c>
      <c r="C643" s="15">
        <v>20</v>
      </c>
      <c r="D643" s="15"/>
      <c r="E643" s="15"/>
    </row>
    <row r="644" spans="1:5">
      <c r="A644" s="15" t="s">
        <v>65</v>
      </c>
      <c r="B644" s="15"/>
      <c r="C644" s="15"/>
      <c r="D644" s="15"/>
      <c r="E644" s="15"/>
    </row>
    <row r="645" spans="1:5">
      <c r="A645" s="15" t="s">
        <v>513</v>
      </c>
      <c r="B645" s="15">
        <v>32</v>
      </c>
      <c r="C645" s="15">
        <v>40</v>
      </c>
      <c r="D645" s="15"/>
      <c r="E645" s="15"/>
    </row>
    <row r="646" spans="1:5">
      <c r="A646" s="15" t="s">
        <v>514</v>
      </c>
      <c r="B646" s="15">
        <f>SUM(B647:B658)</f>
        <v>0</v>
      </c>
      <c r="C646" s="15">
        <f>SUM(C647:C658)</f>
        <v>0</v>
      </c>
      <c r="D646" s="15"/>
      <c r="E646" s="15"/>
    </row>
    <row r="647" spans="1:5">
      <c r="A647" s="15" t="s">
        <v>515</v>
      </c>
      <c r="B647" s="15"/>
      <c r="C647" s="15"/>
      <c r="D647" s="15"/>
      <c r="E647" s="15"/>
    </row>
    <row r="648" spans="1:5">
      <c r="A648" s="15" t="s">
        <v>516</v>
      </c>
      <c r="B648" s="94"/>
      <c r="C648" s="94"/>
      <c r="D648" s="94"/>
      <c r="E648" s="94"/>
    </row>
    <row r="649" spans="1:5">
      <c r="A649" s="15" t="s">
        <v>517</v>
      </c>
      <c r="B649" s="94"/>
      <c r="C649" s="94"/>
      <c r="D649" s="94"/>
      <c r="E649" s="94"/>
    </row>
    <row r="650" spans="1:5">
      <c r="A650" s="15" t="s">
        <v>518</v>
      </c>
      <c r="B650" s="94"/>
      <c r="C650" s="94"/>
      <c r="D650" s="94"/>
      <c r="E650" s="94"/>
    </row>
    <row r="651" spans="1:5">
      <c r="A651" s="15" t="s">
        <v>519</v>
      </c>
      <c r="B651" s="15"/>
      <c r="C651" s="15"/>
      <c r="D651" s="15"/>
      <c r="E651" s="15"/>
    </row>
    <row r="652" spans="1:5">
      <c r="A652" s="15" t="s">
        <v>520</v>
      </c>
      <c r="B652" s="15"/>
      <c r="C652" s="15"/>
      <c r="D652" s="15"/>
      <c r="E652" s="15"/>
    </row>
    <row r="653" spans="1:5">
      <c r="A653" s="15" t="s">
        <v>521</v>
      </c>
      <c r="B653" s="15"/>
      <c r="C653" s="15"/>
      <c r="D653" s="15"/>
      <c r="E653" s="15"/>
    </row>
    <row r="654" spans="1:5">
      <c r="A654" s="15" t="s">
        <v>522</v>
      </c>
      <c r="B654" s="15"/>
      <c r="C654" s="15"/>
      <c r="D654" s="15"/>
      <c r="E654" s="15"/>
    </row>
    <row r="655" spans="1:5">
      <c r="A655" s="15" t="s">
        <v>523</v>
      </c>
      <c r="B655" s="15"/>
      <c r="C655" s="15"/>
      <c r="D655" s="15"/>
      <c r="E655" s="15"/>
    </row>
    <row r="656" spans="1:5">
      <c r="A656" s="15" t="s">
        <v>524</v>
      </c>
      <c r="B656" s="15"/>
      <c r="C656" s="15"/>
      <c r="D656" s="15"/>
      <c r="E656" s="15"/>
    </row>
    <row r="657" spans="1:5">
      <c r="A657" s="15" t="s">
        <v>525</v>
      </c>
      <c r="B657" s="94"/>
      <c r="C657" s="94"/>
      <c r="D657" s="94"/>
      <c r="E657" s="94"/>
    </row>
    <row r="658" spans="1:5">
      <c r="A658" s="15" t="s">
        <v>526</v>
      </c>
      <c r="B658" s="94"/>
      <c r="C658" s="94"/>
      <c r="D658" s="94"/>
      <c r="E658" s="94"/>
    </row>
    <row r="659" spans="1:5">
      <c r="A659" s="15" t="s">
        <v>527</v>
      </c>
      <c r="B659" s="94">
        <f>SUM(B660:B662)</f>
        <v>1359</v>
      </c>
      <c r="C659" s="94">
        <f>SUM(C660:C662)</f>
        <v>1530</v>
      </c>
      <c r="D659" s="94"/>
      <c r="E659" s="94"/>
    </row>
    <row r="660" spans="1:5">
      <c r="A660" s="15" t="s">
        <v>528</v>
      </c>
      <c r="B660" s="94"/>
      <c r="C660" s="94"/>
      <c r="D660" s="94"/>
      <c r="E660" s="94"/>
    </row>
    <row r="661" spans="1:5">
      <c r="A661" s="15" t="s">
        <v>529</v>
      </c>
      <c r="B661" s="94">
        <v>1131</v>
      </c>
      <c r="C661" s="94">
        <v>1300</v>
      </c>
      <c r="D661" s="94"/>
      <c r="E661" s="94"/>
    </row>
    <row r="662" spans="1:5">
      <c r="A662" s="15" t="s">
        <v>530</v>
      </c>
      <c r="B662" s="94">
        <v>228</v>
      </c>
      <c r="C662" s="94">
        <v>230</v>
      </c>
      <c r="D662" s="94"/>
      <c r="E662" s="94"/>
    </row>
    <row r="663" spans="1:5">
      <c r="A663" s="15" t="s">
        <v>531</v>
      </c>
      <c r="B663" s="94">
        <f>SUM(B664:B674)</f>
        <v>1109</v>
      </c>
      <c r="C663" s="94">
        <f>SUM(C664:C674)</f>
        <v>1138</v>
      </c>
      <c r="D663" s="94"/>
      <c r="E663" s="94"/>
    </row>
    <row r="664" spans="1:5">
      <c r="A664" s="15" t="s">
        <v>532</v>
      </c>
      <c r="B664" s="94">
        <v>16</v>
      </c>
      <c r="C664" s="94">
        <v>20</v>
      </c>
      <c r="D664" s="94"/>
      <c r="E664" s="94"/>
    </row>
    <row r="665" spans="1:5">
      <c r="A665" s="15" t="s">
        <v>533</v>
      </c>
      <c r="B665" s="94">
        <v>34</v>
      </c>
      <c r="C665" s="94">
        <v>35</v>
      </c>
      <c r="D665" s="94"/>
      <c r="E665" s="94"/>
    </row>
    <row r="666" spans="1:5">
      <c r="A666" s="15" t="s">
        <v>534</v>
      </c>
      <c r="B666" s="15">
        <v>0</v>
      </c>
      <c r="C666" s="15"/>
      <c r="D666" s="15"/>
      <c r="E666" s="15"/>
    </row>
    <row r="667" spans="1:5">
      <c r="A667" s="15" t="s">
        <v>535</v>
      </c>
      <c r="B667" s="15">
        <v>0</v>
      </c>
      <c r="C667" s="15"/>
      <c r="D667" s="15"/>
      <c r="E667" s="15"/>
    </row>
    <row r="668" spans="1:5">
      <c r="A668" s="15" t="s">
        <v>536</v>
      </c>
      <c r="B668" s="15">
        <v>0</v>
      </c>
      <c r="C668" s="15"/>
      <c r="D668" s="15"/>
      <c r="E668" s="15"/>
    </row>
    <row r="669" spans="1:5">
      <c r="A669" s="15" t="s">
        <v>537</v>
      </c>
      <c r="B669" s="15">
        <v>0</v>
      </c>
      <c r="C669" s="15"/>
      <c r="D669" s="15"/>
      <c r="E669" s="15"/>
    </row>
    <row r="670" spans="1:5">
      <c r="A670" s="15" t="s">
        <v>538</v>
      </c>
      <c r="B670" s="15">
        <v>0</v>
      </c>
      <c r="C670" s="15"/>
      <c r="D670" s="15"/>
      <c r="E670" s="15"/>
    </row>
    <row r="671" spans="1:5">
      <c r="A671" s="15" t="s">
        <v>539</v>
      </c>
      <c r="B671" s="15">
        <v>956</v>
      </c>
      <c r="C671" s="15">
        <v>1000</v>
      </c>
      <c r="D671" s="15"/>
      <c r="E671" s="15"/>
    </row>
    <row r="672" spans="1:5">
      <c r="A672" s="15" t="s">
        <v>540</v>
      </c>
      <c r="B672" s="15">
        <v>80</v>
      </c>
      <c r="C672" s="15">
        <v>80</v>
      </c>
      <c r="D672" s="15"/>
      <c r="E672" s="15"/>
    </row>
    <row r="673" spans="1:5">
      <c r="A673" s="15" t="s">
        <v>541</v>
      </c>
      <c r="B673" s="15">
        <v>0</v>
      </c>
      <c r="C673" s="15"/>
      <c r="D673" s="15"/>
      <c r="E673" s="15"/>
    </row>
    <row r="674" spans="1:5">
      <c r="A674" s="15" t="s">
        <v>542</v>
      </c>
      <c r="B674" s="15">
        <v>23</v>
      </c>
      <c r="C674" s="15">
        <v>3</v>
      </c>
      <c r="D674" s="15"/>
      <c r="E674" s="15"/>
    </row>
    <row r="675" spans="1:5">
      <c r="A675" s="15" t="s">
        <v>543</v>
      </c>
      <c r="B675" s="15">
        <f>SUM(B676:B677)</f>
        <v>10</v>
      </c>
      <c r="C675" s="15">
        <f>SUM(C676:C677)</f>
        <v>10</v>
      </c>
      <c r="D675" s="15"/>
      <c r="E675" s="15"/>
    </row>
    <row r="676" spans="1:5">
      <c r="A676" s="15" t="s">
        <v>544</v>
      </c>
      <c r="B676" s="15">
        <v>10</v>
      </c>
      <c r="C676" s="15">
        <v>10</v>
      </c>
      <c r="D676" s="15"/>
      <c r="E676" s="15"/>
    </row>
    <row r="677" spans="1:5">
      <c r="A677" s="15" t="s">
        <v>545</v>
      </c>
      <c r="B677" s="15"/>
      <c r="C677" s="15"/>
      <c r="D677" s="15"/>
      <c r="E677" s="15"/>
    </row>
    <row r="678" spans="1:5">
      <c r="A678" s="15" t="s">
        <v>546</v>
      </c>
      <c r="B678" s="15">
        <f>SUM(B679:B681)</f>
        <v>425</v>
      </c>
      <c r="C678" s="15">
        <f>SUM(C679:C681)</f>
        <v>440</v>
      </c>
      <c r="D678" s="15"/>
      <c r="E678" s="15"/>
    </row>
    <row r="679" spans="1:5">
      <c r="A679" s="15" t="s">
        <v>547</v>
      </c>
      <c r="B679" s="15"/>
      <c r="C679" s="15"/>
      <c r="D679" s="15"/>
      <c r="E679" s="15"/>
    </row>
    <row r="680" spans="1:5">
      <c r="A680" s="15" t="s">
        <v>548</v>
      </c>
      <c r="B680" s="15">
        <v>288</v>
      </c>
      <c r="C680" s="15">
        <v>300</v>
      </c>
      <c r="D680" s="15"/>
      <c r="E680" s="15"/>
    </row>
    <row r="681" spans="1:5">
      <c r="A681" s="15" t="s">
        <v>549</v>
      </c>
      <c r="B681" s="15">
        <v>137</v>
      </c>
      <c r="C681" s="15">
        <v>140</v>
      </c>
      <c r="D681" s="15"/>
      <c r="E681" s="15"/>
    </row>
    <row r="682" spans="1:5">
      <c r="A682" s="15" t="s">
        <v>550</v>
      </c>
      <c r="B682" s="15">
        <f>SUM(B683:B686)</f>
        <v>913</v>
      </c>
      <c r="C682" s="15">
        <f>SUM(C683:C686)</f>
        <v>1002</v>
      </c>
      <c r="D682" s="15"/>
      <c r="E682" s="15"/>
    </row>
    <row r="683" spans="1:5">
      <c r="A683" s="15" t="s">
        <v>551</v>
      </c>
      <c r="B683" s="15">
        <v>478</v>
      </c>
      <c r="C683" s="15">
        <v>552</v>
      </c>
      <c r="D683" s="15"/>
      <c r="E683" s="15"/>
    </row>
    <row r="684" spans="1:5">
      <c r="A684" s="15" t="s">
        <v>552</v>
      </c>
      <c r="B684" s="15">
        <v>435</v>
      </c>
      <c r="C684" s="15">
        <v>450</v>
      </c>
      <c r="D684" s="15"/>
      <c r="E684" s="15"/>
    </row>
    <row r="685" spans="1:5">
      <c r="A685" s="15" t="s">
        <v>553</v>
      </c>
      <c r="B685" s="15"/>
      <c r="C685" s="15"/>
      <c r="D685" s="15"/>
      <c r="E685" s="15"/>
    </row>
    <row r="686" spans="1:5">
      <c r="A686" s="15" t="s">
        <v>554</v>
      </c>
      <c r="B686" s="15"/>
      <c r="C686" s="15"/>
      <c r="D686" s="15"/>
      <c r="E686" s="15"/>
    </row>
    <row r="687" spans="1:5">
      <c r="A687" s="15" t="s">
        <v>555</v>
      </c>
      <c r="B687" s="15">
        <f>SUM(B688:B690)</f>
        <v>5941</v>
      </c>
      <c r="C687" s="15">
        <f>SUM(C688:C690)</f>
        <v>6100</v>
      </c>
      <c r="D687" s="15"/>
      <c r="E687" s="15"/>
    </row>
    <row r="688" spans="1:5">
      <c r="A688" s="15" t="s">
        <v>556</v>
      </c>
      <c r="B688" s="15">
        <v>593</v>
      </c>
      <c r="C688" s="15">
        <v>600</v>
      </c>
      <c r="D688" s="15"/>
      <c r="E688" s="15"/>
    </row>
    <row r="689" spans="1:5">
      <c r="A689" s="15" t="s">
        <v>557</v>
      </c>
      <c r="B689" s="15">
        <v>3635</v>
      </c>
      <c r="C689" s="15">
        <v>3700</v>
      </c>
      <c r="D689" s="15"/>
      <c r="E689" s="15"/>
    </row>
    <row r="690" spans="1:5">
      <c r="A690" s="15" t="s">
        <v>558</v>
      </c>
      <c r="B690" s="15">
        <v>1713</v>
      </c>
      <c r="C690" s="15">
        <v>1800</v>
      </c>
      <c r="D690" s="15"/>
      <c r="E690" s="15"/>
    </row>
    <row r="691" spans="1:5">
      <c r="A691" s="15" t="s">
        <v>559</v>
      </c>
      <c r="B691" s="15">
        <f>SUM(B692:B694)</f>
        <v>51</v>
      </c>
      <c r="C691" s="15">
        <f>SUM(C692:C694)</f>
        <v>50</v>
      </c>
      <c r="D691" s="15"/>
      <c r="E691" s="15"/>
    </row>
    <row r="692" spans="1:5">
      <c r="A692" s="15" t="s">
        <v>560</v>
      </c>
      <c r="B692" s="15">
        <v>51</v>
      </c>
      <c r="C692" s="15">
        <v>50</v>
      </c>
      <c r="D692" s="15"/>
      <c r="E692" s="15"/>
    </row>
    <row r="693" spans="1:5">
      <c r="A693" s="15" t="s">
        <v>561</v>
      </c>
      <c r="B693" s="15"/>
      <c r="C693" s="15"/>
      <c r="D693" s="15"/>
      <c r="E693" s="15"/>
    </row>
    <row r="694" spans="1:5">
      <c r="A694" s="15" t="s">
        <v>562</v>
      </c>
      <c r="B694" s="15"/>
      <c r="C694" s="15"/>
      <c r="D694" s="15"/>
      <c r="E694" s="15"/>
    </row>
    <row r="695" spans="1:5">
      <c r="A695" s="15" t="s">
        <v>563</v>
      </c>
      <c r="B695" s="15">
        <f>SUM(B696:B697)</f>
        <v>26</v>
      </c>
      <c r="C695" s="15">
        <f>SUM(C696:C697)</f>
        <v>30</v>
      </c>
      <c r="D695" s="15"/>
      <c r="E695" s="15"/>
    </row>
    <row r="696" spans="1:5">
      <c r="A696" s="15" t="s">
        <v>564</v>
      </c>
      <c r="B696" s="15">
        <v>26</v>
      </c>
      <c r="C696" s="15">
        <v>30</v>
      </c>
      <c r="D696" s="15"/>
      <c r="E696" s="15"/>
    </row>
    <row r="697" spans="1:5">
      <c r="A697" s="15" t="s">
        <v>565</v>
      </c>
      <c r="B697" s="15"/>
      <c r="C697" s="15"/>
      <c r="D697" s="15"/>
      <c r="E697" s="15"/>
    </row>
    <row r="698" spans="1:5">
      <c r="A698" s="94" t="s">
        <v>566</v>
      </c>
      <c r="B698" s="15">
        <f>SUM(B699:B706)</f>
        <v>0</v>
      </c>
      <c r="C698" s="15">
        <f>SUM(C699:C706)</f>
        <v>0</v>
      </c>
      <c r="D698" s="15"/>
      <c r="E698" s="15"/>
    </row>
    <row r="699" spans="1:5">
      <c r="A699" s="94" t="s">
        <v>63</v>
      </c>
      <c r="B699" s="15"/>
      <c r="C699" s="15"/>
      <c r="D699" s="15"/>
      <c r="E699" s="15"/>
    </row>
    <row r="700" spans="1:5">
      <c r="A700" s="94" t="s">
        <v>64</v>
      </c>
      <c r="B700" s="15"/>
      <c r="C700" s="15"/>
      <c r="D700" s="15"/>
      <c r="E700" s="15"/>
    </row>
    <row r="701" spans="1:5">
      <c r="A701" s="94" t="s">
        <v>65</v>
      </c>
      <c r="B701" s="15"/>
      <c r="C701" s="15"/>
      <c r="D701" s="15"/>
      <c r="E701" s="15"/>
    </row>
    <row r="702" spans="1:5">
      <c r="A702" s="94" t="s">
        <v>105</v>
      </c>
      <c r="B702" s="15"/>
      <c r="C702" s="15"/>
      <c r="D702" s="15"/>
      <c r="E702" s="15"/>
    </row>
    <row r="703" spans="1:5">
      <c r="A703" s="94" t="s">
        <v>567</v>
      </c>
      <c r="B703" s="15"/>
      <c r="C703" s="15"/>
      <c r="D703" s="15"/>
      <c r="E703" s="15"/>
    </row>
    <row r="704" spans="1:5">
      <c r="A704" s="94" t="s">
        <v>568</v>
      </c>
      <c r="B704" s="15"/>
      <c r="C704" s="15"/>
      <c r="D704" s="15"/>
      <c r="E704" s="15"/>
    </row>
    <row r="705" spans="1:5">
      <c r="A705" s="94" t="s">
        <v>72</v>
      </c>
      <c r="B705" s="15"/>
      <c r="C705" s="15"/>
      <c r="D705" s="15"/>
      <c r="E705" s="15"/>
    </row>
    <row r="706" spans="1:5">
      <c r="A706" s="94" t="s">
        <v>569</v>
      </c>
      <c r="B706" s="15"/>
      <c r="C706" s="15"/>
      <c r="D706" s="15"/>
      <c r="E706" s="15"/>
    </row>
    <row r="707" spans="1:5">
      <c r="A707" s="94" t="s">
        <v>570</v>
      </c>
      <c r="B707" s="15">
        <f>SUM(B708)</f>
        <v>400</v>
      </c>
      <c r="C707" s="15">
        <f>SUM(C708)</f>
        <v>400</v>
      </c>
      <c r="D707" s="15"/>
      <c r="E707" s="15"/>
    </row>
    <row r="708" spans="1:5">
      <c r="A708" s="94" t="s">
        <v>571</v>
      </c>
      <c r="B708" s="94">
        <v>400</v>
      </c>
      <c r="C708" s="15">
        <v>400</v>
      </c>
      <c r="D708" s="15"/>
      <c r="E708" s="15"/>
    </row>
    <row r="709" spans="1:5">
      <c r="A709" s="154" t="s">
        <v>572</v>
      </c>
      <c r="B709" s="15">
        <f>SUM(B710)</f>
        <v>21</v>
      </c>
      <c r="C709" s="15">
        <f>SUM(C710)</f>
        <v>0</v>
      </c>
      <c r="D709" s="15"/>
      <c r="E709" s="15"/>
    </row>
    <row r="710" spans="1:5">
      <c r="A710" s="154" t="s">
        <v>573</v>
      </c>
      <c r="B710" s="15">
        <v>21</v>
      </c>
      <c r="C710" s="15"/>
      <c r="D710" s="15"/>
      <c r="E710" s="15"/>
    </row>
    <row r="711" spans="1:5">
      <c r="A711" s="155" t="s">
        <v>574</v>
      </c>
      <c r="B711" s="15">
        <f>B712+B721+B725+B733+B739+B746+B752+B755+B760+B768+B783+B766+B767+B758+B759</f>
        <v>14331</v>
      </c>
      <c r="C711" s="15">
        <f>C712+C721+C725+C733+C739+C746+C752+C755+C760+C768+C783+C766+C767+C758+C759</f>
        <v>15000</v>
      </c>
      <c r="D711" s="15"/>
      <c r="E711" s="15"/>
    </row>
    <row r="712" spans="1:5">
      <c r="A712" s="155" t="s">
        <v>575</v>
      </c>
      <c r="B712" s="15">
        <f>SUM(B713:B720)</f>
        <v>35</v>
      </c>
      <c r="C712" s="15">
        <f>SUM(C713:C720)</f>
        <v>0</v>
      </c>
      <c r="D712" s="15"/>
      <c r="E712" s="15"/>
    </row>
    <row r="713" spans="1:5">
      <c r="A713" s="155" t="s">
        <v>63</v>
      </c>
      <c r="B713" s="15">
        <v>21</v>
      </c>
      <c r="C713" s="15"/>
      <c r="D713" s="15"/>
      <c r="E713" s="15"/>
    </row>
    <row r="714" spans="1:5">
      <c r="A714" s="155" t="s">
        <v>64</v>
      </c>
      <c r="B714" s="15">
        <v>0</v>
      </c>
      <c r="C714" s="15"/>
      <c r="D714" s="15"/>
      <c r="E714" s="15"/>
    </row>
    <row r="715" spans="1:5">
      <c r="A715" s="155" t="s">
        <v>65</v>
      </c>
      <c r="B715" s="15">
        <v>0</v>
      </c>
      <c r="C715" s="15"/>
      <c r="D715" s="15"/>
      <c r="E715" s="15"/>
    </row>
    <row r="716" spans="1:5">
      <c r="A716" s="155" t="s">
        <v>576</v>
      </c>
      <c r="B716" s="15">
        <v>0</v>
      </c>
      <c r="C716" s="15"/>
      <c r="D716" s="15"/>
      <c r="E716" s="15"/>
    </row>
    <row r="717" spans="1:5">
      <c r="A717" s="155" t="s">
        <v>577</v>
      </c>
      <c r="B717" s="15">
        <v>0</v>
      </c>
      <c r="C717" s="15"/>
      <c r="D717" s="15"/>
      <c r="E717" s="15"/>
    </row>
    <row r="718" spans="1:5">
      <c r="A718" s="155" t="s">
        <v>578</v>
      </c>
      <c r="B718" s="15">
        <v>0</v>
      </c>
      <c r="C718" s="15"/>
      <c r="D718" s="15"/>
      <c r="E718" s="15"/>
    </row>
    <row r="719" spans="1:5">
      <c r="A719" s="155" t="s">
        <v>579</v>
      </c>
      <c r="B719" s="94">
        <v>0</v>
      </c>
      <c r="C719" s="94"/>
      <c r="D719" s="94"/>
      <c r="E719" s="94"/>
    </row>
    <row r="720" spans="1:5">
      <c r="A720" s="155" t="s">
        <v>580</v>
      </c>
      <c r="B720" s="94">
        <v>14</v>
      </c>
      <c r="C720" s="94"/>
      <c r="D720" s="94"/>
      <c r="E720" s="94"/>
    </row>
    <row r="721" spans="1:5">
      <c r="A721" s="155" t="s">
        <v>581</v>
      </c>
      <c r="B721" s="94">
        <f>SUM(B722:B724)</f>
        <v>25</v>
      </c>
      <c r="C721" s="94">
        <f>SUM(C722:C724)</f>
        <v>0</v>
      </c>
      <c r="D721" s="94"/>
      <c r="E721" s="94"/>
    </row>
    <row r="722" spans="1:5">
      <c r="A722" s="155" t="s">
        <v>582</v>
      </c>
      <c r="B722" s="94"/>
      <c r="C722" s="94"/>
      <c r="D722" s="94"/>
      <c r="E722" s="94"/>
    </row>
    <row r="723" spans="1:5">
      <c r="A723" s="155" t="s">
        <v>583</v>
      </c>
      <c r="B723" s="94"/>
      <c r="C723" s="94"/>
      <c r="D723" s="94"/>
      <c r="E723" s="94"/>
    </row>
    <row r="724" spans="1:5">
      <c r="A724" s="155" t="s">
        <v>584</v>
      </c>
      <c r="B724" s="94">
        <v>25</v>
      </c>
      <c r="C724" s="94"/>
      <c r="D724" s="94"/>
      <c r="E724" s="94"/>
    </row>
    <row r="725" spans="1:5">
      <c r="A725" s="155" t="s">
        <v>585</v>
      </c>
      <c r="B725" s="94">
        <f>SUM(B726:B732)</f>
        <v>225</v>
      </c>
      <c r="C725" s="94">
        <f>SUM(C726:C732)</f>
        <v>890</v>
      </c>
      <c r="D725" s="94"/>
      <c r="E725" s="94"/>
    </row>
    <row r="726" spans="1:5">
      <c r="A726" s="155" t="s">
        <v>586</v>
      </c>
      <c r="B726" s="94">
        <v>0</v>
      </c>
      <c r="C726" s="94"/>
      <c r="D726" s="94"/>
      <c r="E726" s="94"/>
    </row>
    <row r="727" spans="1:5">
      <c r="A727" s="155" t="s">
        <v>587</v>
      </c>
      <c r="B727" s="94">
        <v>32</v>
      </c>
      <c r="C727" s="94"/>
      <c r="D727" s="94"/>
      <c r="E727" s="94"/>
    </row>
    <row r="728" spans="1:5">
      <c r="A728" s="155" t="s">
        <v>588</v>
      </c>
      <c r="B728" s="94">
        <v>0</v>
      </c>
      <c r="C728" s="94"/>
      <c r="D728" s="94"/>
      <c r="E728" s="94"/>
    </row>
    <row r="729" spans="1:5">
      <c r="A729" s="155" t="s">
        <v>589</v>
      </c>
      <c r="B729" s="94">
        <v>140</v>
      </c>
      <c r="C729" s="94">
        <v>300</v>
      </c>
      <c r="D729" s="94"/>
      <c r="E729" s="94"/>
    </row>
    <row r="730" spans="1:5">
      <c r="A730" s="155" t="s">
        <v>590</v>
      </c>
      <c r="B730" s="94">
        <v>0</v>
      </c>
      <c r="C730" s="94"/>
      <c r="D730" s="94"/>
      <c r="E730" s="94"/>
    </row>
    <row r="731" spans="1:5">
      <c r="A731" s="155" t="s">
        <v>591</v>
      </c>
      <c r="B731" s="94">
        <v>0</v>
      </c>
      <c r="C731" s="94"/>
      <c r="D731" s="94"/>
      <c r="E731" s="94"/>
    </row>
    <row r="732" spans="1:5">
      <c r="A732" s="155" t="s">
        <v>592</v>
      </c>
      <c r="B732" s="94">
        <v>53</v>
      </c>
      <c r="C732" s="94">
        <v>590</v>
      </c>
      <c r="D732" s="94"/>
      <c r="E732" s="94"/>
    </row>
    <row r="733" spans="1:5">
      <c r="A733" s="155" t="s">
        <v>593</v>
      </c>
      <c r="B733" s="94">
        <f>SUM(B734:B738)</f>
        <v>13869</v>
      </c>
      <c r="C733" s="94">
        <f>SUM(C734:C738)</f>
        <v>14000</v>
      </c>
      <c r="D733" s="94"/>
      <c r="E733" s="94"/>
    </row>
    <row r="734" spans="1:5">
      <c r="A734" s="155" t="s">
        <v>594</v>
      </c>
      <c r="B734" s="94">
        <v>13350</v>
      </c>
      <c r="C734" s="94">
        <v>14000</v>
      </c>
      <c r="D734" s="94"/>
      <c r="E734" s="94"/>
    </row>
    <row r="735" spans="1:5">
      <c r="A735" s="155" t="s">
        <v>595</v>
      </c>
      <c r="B735" s="94">
        <v>0</v>
      </c>
      <c r="C735" s="94"/>
      <c r="D735" s="94"/>
      <c r="E735" s="94"/>
    </row>
    <row r="736" spans="1:5">
      <c r="A736" s="155" t="s">
        <v>596</v>
      </c>
      <c r="B736" s="94">
        <v>0</v>
      </c>
      <c r="C736" s="94"/>
      <c r="D736" s="94"/>
      <c r="E736" s="94"/>
    </row>
    <row r="737" spans="1:5">
      <c r="A737" s="155" t="s">
        <v>597</v>
      </c>
      <c r="B737" s="15">
        <v>0</v>
      </c>
      <c r="C737" s="15"/>
      <c r="D737" s="15"/>
      <c r="E737" s="15"/>
    </row>
    <row r="738" spans="1:5">
      <c r="A738" s="155" t="s">
        <v>598</v>
      </c>
      <c r="B738" s="15">
        <v>519</v>
      </c>
      <c r="C738" s="15"/>
      <c r="D738" s="15"/>
      <c r="E738" s="15"/>
    </row>
    <row r="739" spans="1:5">
      <c r="A739" s="155" t="s">
        <v>599</v>
      </c>
      <c r="B739" s="15">
        <f>SUM(B740:B745)</f>
        <v>112</v>
      </c>
      <c r="C739" s="15">
        <f>SUM(C740:C745)</f>
        <v>0</v>
      </c>
      <c r="D739" s="15"/>
      <c r="E739" s="15"/>
    </row>
    <row r="740" spans="1:5">
      <c r="A740" s="155" t="s">
        <v>600</v>
      </c>
      <c r="B740" s="15"/>
      <c r="C740" s="15"/>
      <c r="D740" s="15"/>
      <c r="E740" s="15"/>
    </row>
    <row r="741" spans="1:5">
      <c r="A741" s="155" t="s">
        <v>601</v>
      </c>
      <c r="B741" s="15"/>
      <c r="C741" s="15"/>
      <c r="D741" s="15"/>
      <c r="E741" s="15"/>
    </row>
    <row r="742" spans="1:5">
      <c r="A742" s="155" t="s">
        <v>602</v>
      </c>
      <c r="B742" s="15"/>
      <c r="C742" s="15"/>
      <c r="D742" s="15"/>
      <c r="E742" s="15"/>
    </row>
    <row r="743" spans="1:5">
      <c r="A743" s="155" t="s">
        <v>603</v>
      </c>
      <c r="B743" s="15"/>
      <c r="C743" s="15"/>
      <c r="D743" s="15"/>
      <c r="E743" s="15"/>
    </row>
    <row r="744" spans="1:5">
      <c r="A744" s="155" t="s">
        <v>604</v>
      </c>
      <c r="B744" s="15"/>
      <c r="C744" s="15"/>
      <c r="D744" s="15"/>
      <c r="E744" s="15"/>
    </row>
    <row r="745" spans="1:5">
      <c r="A745" s="155" t="s">
        <v>605</v>
      </c>
      <c r="B745" s="15">
        <v>112</v>
      </c>
      <c r="C745" s="15"/>
      <c r="D745" s="15"/>
      <c r="E745" s="15"/>
    </row>
    <row r="746" spans="1:5">
      <c r="A746" s="155" t="s">
        <v>606</v>
      </c>
      <c r="B746" s="15">
        <f>SUM(B747:B751)</f>
        <v>0</v>
      </c>
      <c r="C746" s="15">
        <f>SUM(C747:C751)</f>
        <v>0</v>
      </c>
      <c r="D746" s="15"/>
      <c r="E746" s="15"/>
    </row>
    <row r="747" spans="1:5">
      <c r="A747" s="155" t="s">
        <v>607</v>
      </c>
      <c r="B747" s="15"/>
      <c r="C747" s="15"/>
      <c r="D747" s="15"/>
      <c r="E747" s="15"/>
    </row>
    <row r="748" spans="1:5">
      <c r="A748" s="155" t="s">
        <v>608</v>
      </c>
      <c r="B748" s="15"/>
      <c r="C748" s="15"/>
      <c r="D748" s="15"/>
      <c r="E748" s="15"/>
    </row>
    <row r="749" spans="1:5">
      <c r="A749" s="155" t="s">
        <v>609</v>
      </c>
      <c r="B749" s="15"/>
      <c r="C749" s="15"/>
      <c r="D749" s="15"/>
      <c r="E749" s="15"/>
    </row>
    <row r="750" spans="1:5">
      <c r="A750" s="155" t="s">
        <v>610</v>
      </c>
      <c r="B750" s="15"/>
      <c r="C750" s="15"/>
      <c r="D750" s="15"/>
      <c r="E750" s="15"/>
    </row>
    <row r="751" spans="1:5">
      <c r="A751" s="155" t="s">
        <v>611</v>
      </c>
      <c r="B751" s="15"/>
      <c r="C751" s="15"/>
      <c r="D751" s="15"/>
      <c r="E751" s="15"/>
    </row>
    <row r="752" spans="1:5">
      <c r="A752" s="155" t="s">
        <v>612</v>
      </c>
      <c r="B752" s="15">
        <f>SUM(B753:B754)</f>
        <v>0</v>
      </c>
      <c r="C752" s="15">
        <f>SUM(C753:C754)</f>
        <v>0</v>
      </c>
      <c r="D752" s="15"/>
      <c r="E752" s="15"/>
    </row>
    <row r="753" spans="1:5">
      <c r="A753" s="155" t="s">
        <v>613</v>
      </c>
      <c r="B753" s="15"/>
      <c r="C753" s="15"/>
      <c r="D753" s="15"/>
      <c r="E753" s="15"/>
    </row>
    <row r="754" spans="1:5">
      <c r="A754" s="155" t="s">
        <v>614</v>
      </c>
      <c r="B754" s="15"/>
      <c r="C754" s="15"/>
      <c r="D754" s="15"/>
      <c r="E754" s="15"/>
    </row>
    <row r="755" spans="1:5">
      <c r="A755" s="155" t="s">
        <v>615</v>
      </c>
      <c r="B755" s="15">
        <f>SUM(B756:B757)</f>
        <v>0</v>
      </c>
      <c r="C755" s="15">
        <f>SUM(C756:C757)</f>
        <v>0</v>
      </c>
      <c r="D755" s="15"/>
      <c r="E755" s="15"/>
    </row>
    <row r="756" spans="1:5">
      <c r="A756" s="155" t="s">
        <v>616</v>
      </c>
      <c r="B756" s="15"/>
      <c r="C756" s="15"/>
      <c r="D756" s="15"/>
      <c r="E756" s="15"/>
    </row>
    <row r="757" spans="1:5">
      <c r="A757" s="155" t="s">
        <v>617</v>
      </c>
      <c r="B757" s="15"/>
      <c r="C757" s="15"/>
      <c r="D757" s="15"/>
      <c r="E757" s="15"/>
    </row>
    <row r="758" spans="1:5">
      <c r="A758" s="155" t="s">
        <v>618</v>
      </c>
      <c r="B758" s="15"/>
      <c r="C758" s="15"/>
      <c r="D758" s="15"/>
      <c r="E758" s="15"/>
    </row>
    <row r="759" spans="1:5">
      <c r="A759" s="155" t="s">
        <v>619</v>
      </c>
      <c r="B759" s="15"/>
      <c r="C759" s="15"/>
      <c r="D759" s="15"/>
      <c r="E759" s="15"/>
    </row>
    <row r="760" spans="1:5">
      <c r="A760" s="155" t="s">
        <v>620</v>
      </c>
      <c r="B760" s="15">
        <f>SUM(B761:B765)</f>
        <v>55</v>
      </c>
      <c r="C760" s="15">
        <f>SUM(C761:C765)</f>
        <v>60</v>
      </c>
      <c r="D760" s="15"/>
      <c r="E760" s="15"/>
    </row>
    <row r="761" spans="1:5">
      <c r="A761" s="155" t="s">
        <v>621</v>
      </c>
      <c r="B761" s="15"/>
      <c r="C761" s="15"/>
      <c r="D761" s="15"/>
      <c r="E761" s="15"/>
    </row>
    <row r="762" spans="1:5">
      <c r="A762" s="155" t="s">
        <v>622</v>
      </c>
      <c r="B762" s="15"/>
      <c r="C762" s="15"/>
      <c r="D762" s="15"/>
      <c r="E762" s="15"/>
    </row>
    <row r="763" spans="1:5">
      <c r="A763" s="155" t="s">
        <v>623</v>
      </c>
      <c r="B763" s="15">
        <v>55</v>
      </c>
      <c r="C763" s="15">
        <v>60</v>
      </c>
      <c r="D763" s="15"/>
      <c r="E763" s="15"/>
    </row>
    <row r="764" spans="1:5">
      <c r="A764" s="155" t="s">
        <v>624</v>
      </c>
      <c r="B764" s="15"/>
      <c r="C764" s="15"/>
      <c r="D764" s="15"/>
      <c r="E764" s="15"/>
    </row>
    <row r="765" spans="1:5">
      <c r="A765" s="155" t="s">
        <v>625</v>
      </c>
      <c r="B765" s="15"/>
      <c r="C765" s="15"/>
      <c r="D765" s="15"/>
      <c r="E765" s="15"/>
    </row>
    <row r="766" spans="1:5">
      <c r="A766" s="155" t="s">
        <v>626</v>
      </c>
      <c r="B766" s="15"/>
      <c r="C766" s="15"/>
      <c r="D766" s="15"/>
      <c r="E766" s="15"/>
    </row>
    <row r="767" spans="1:5">
      <c r="A767" s="155" t="s">
        <v>627</v>
      </c>
      <c r="B767" s="15"/>
      <c r="C767" s="15"/>
      <c r="D767" s="15"/>
      <c r="E767" s="15"/>
    </row>
    <row r="768" spans="1:5">
      <c r="A768" s="155" t="s">
        <v>628</v>
      </c>
      <c r="B768" s="15">
        <f>SUM(B769:B782)</f>
        <v>0</v>
      </c>
      <c r="C768" s="15">
        <f>SUM(C769:C782)</f>
        <v>0</v>
      </c>
      <c r="D768" s="15"/>
      <c r="E768" s="15"/>
    </row>
    <row r="769" spans="1:5">
      <c r="A769" s="155" t="s">
        <v>63</v>
      </c>
      <c r="B769" s="15"/>
      <c r="C769" s="15"/>
      <c r="D769" s="15"/>
      <c r="E769" s="15"/>
    </row>
    <row r="770" spans="1:5">
      <c r="A770" s="155" t="s">
        <v>64</v>
      </c>
      <c r="B770" s="15"/>
      <c r="C770" s="15"/>
      <c r="D770" s="15"/>
      <c r="E770" s="15"/>
    </row>
    <row r="771" spans="1:5">
      <c r="A771" s="155" t="s">
        <v>65</v>
      </c>
      <c r="B771" s="15"/>
      <c r="C771" s="15"/>
      <c r="D771" s="15"/>
      <c r="E771" s="15"/>
    </row>
    <row r="772" spans="1:5">
      <c r="A772" s="155" t="s">
        <v>629</v>
      </c>
      <c r="B772" s="15"/>
      <c r="C772" s="15"/>
      <c r="D772" s="15"/>
      <c r="E772" s="15"/>
    </row>
    <row r="773" spans="1:5">
      <c r="A773" s="155" t="s">
        <v>630</v>
      </c>
      <c r="B773" s="15"/>
      <c r="C773" s="15"/>
      <c r="D773" s="15"/>
      <c r="E773" s="15"/>
    </row>
    <row r="774" spans="1:5">
      <c r="A774" s="155" t="s">
        <v>631</v>
      </c>
      <c r="B774" s="15"/>
      <c r="C774" s="15"/>
      <c r="D774" s="15"/>
      <c r="E774" s="15"/>
    </row>
    <row r="775" spans="1:5">
      <c r="A775" s="155" t="s">
        <v>632</v>
      </c>
      <c r="B775" s="15"/>
      <c r="C775" s="15"/>
      <c r="D775" s="15"/>
      <c r="E775" s="15"/>
    </row>
    <row r="776" spans="1:5">
      <c r="A776" s="155" t="s">
        <v>633</v>
      </c>
      <c r="B776" s="15"/>
      <c r="C776" s="15"/>
      <c r="D776" s="15"/>
      <c r="E776" s="15"/>
    </row>
    <row r="777" spans="1:5">
      <c r="A777" s="155" t="s">
        <v>634</v>
      </c>
      <c r="B777" s="15"/>
      <c r="C777" s="15"/>
      <c r="D777" s="15"/>
      <c r="E777" s="15"/>
    </row>
    <row r="778" spans="1:5">
      <c r="A778" s="155" t="s">
        <v>635</v>
      </c>
      <c r="B778" s="15"/>
      <c r="C778" s="15"/>
      <c r="D778" s="15"/>
      <c r="E778" s="15"/>
    </row>
    <row r="779" spans="1:5">
      <c r="A779" s="155" t="s">
        <v>105</v>
      </c>
      <c r="B779" s="15"/>
      <c r="C779" s="15"/>
      <c r="D779" s="15"/>
      <c r="E779" s="15"/>
    </row>
    <row r="780" spans="1:5">
      <c r="A780" s="155" t="s">
        <v>636</v>
      </c>
      <c r="B780" s="15"/>
      <c r="C780" s="15"/>
      <c r="D780" s="15"/>
      <c r="E780" s="15"/>
    </row>
    <row r="781" spans="1:5">
      <c r="A781" s="155" t="s">
        <v>72</v>
      </c>
      <c r="B781" s="15"/>
      <c r="C781" s="15"/>
      <c r="D781" s="15"/>
      <c r="E781" s="15"/>
    </row>
    <row r="782" spans="1:5">
      <c r="A782" s="155" t="s">
        <v>637</v>
      </c>
      <c r="B782" s="15"/>
      <c r="C782" s="15"/>
      <c r="D782" s="15"/>
      <c r="E782" s="15"/>
    </row>
    <row r="783" spans="1:5">
      <c r="A783" s="155" t="s">
        <v>638</v>
      </c>
      <c r="B783" s="15">
        <v>10</v>
      </c>
      <c r="C783" s="15">
        <v>50</v>
      </c>
      <c r="D783" s="15"/>
      <c r="E783" s="15"/>
    </row>
    <row r="784" spans="1:5">
      <c r="A784" s="155" t="s">
        <v>639</v>
      </c>
      <c r="B784" s="15">
        <f>B785+B797+B796+B800+B801+B802</f>
        <v>13055</v>
      </c>
      <c r="C784" s="15">
        <f>C785+C797+C796+C800+C801+C802</f>
        <v>13000</v>
      </c>
      <c r="D784" s="15"/>
      <c r="E784" s="15"/>
    </row>
    <row r="785" spans="1:5">
      <c r="A785" s="155" t="s">
        <v>640</v>
      </c>
      <c r="B785" s="15">
        <f>SUM(B786:B795)</f>
        <v>1848</v>
      </c>
      <c r="C785" s="15">
        <f>SUM(C786:C795)</f>
        <v>1800</v>
      </c>
      <c r="D785" s="15"/>
      <c r="E785" s="15"/>
    </row>
    <row r="786" spans="1:5">
      <c r="A786" s="155" t="s">
        <v>641</v>
      </c>
      <c r="B786" s="15">
        <v>568</v>
      </c>
      <c r="C786" s="15">
        <v>600</v>
      </c>
      <c r="D786" s="15"/>
      <c r="E786" s="15"/>
    </row>
    <row r="787" spans="1:5">
      <c r="A787" s="155" t="s">
        <v>642</v>
      </c>
      <c r="B787" s="15">
        <v>713</v>
      </c>
      <c r="C787" s="15">
        <v>700</v>
      </c>
      <c r="D787" s="15"/>
      <c r="E787" s="15"/>
    </row>
    <row r="788" spans="1:5">
      <c r="A788" s="155" t="s">
        <v>643</v>
      </c>
      <c r="B788" s="15">
        <v>0</v>
      </c>
      <c r="C788" s="15"/>
      <c r="D788" s="15"/>
      <c r="E788" s="15"/>
    </row>
    <row r="789" spans="1:5">
      <c r="A789" s="155" t="s">
        <v>644</v>
      </c>
      <c r="B789" s="15">
        <v>492</v>
      </c>
      <c r="C789" s="15">
        <v>500</v>
      </c>
      <c r="D789" s="15"/>
      <c r="E789" s="15"/>
    </row>
    <row r="790" spans="1:5">
      <c r="A790" s="155" t="s">
        <v>645</v>
      </c>
      <c r="B790" s="15"/>
      <c r="C790" s="15"/>
      <c r="D790" s="15"/>
      <c r="E790" s="15"/>
    </row>
    <row r="791" spans="1:5">
      <c r="A791" s="155" t="s">
        <v>646</v>
      </c>
      <c r="B791" s="15"/>
      <c r="C791" s="15"/>
      <c r="D791" s="15"/>
      <c r="E791" s="15"/>
    </row>
    <row r="792" spans="1:5">
      <c r="A792" s="155" t="s">
        <v>647</v>
      </c>
      <c r="B792" s="15"/>
      <c r="C792" s="15"/>
      <c r="D792" s="15"/>
      <c r="E792" s="15"/>
    </row>
    <row r="793" spans="1:5">
      <c r="A793" s="155" t="s">
        <v>648</v>
      </c>
      <c r="B793" s="15"/>
      <c r="C793" s="15"/>
      <c r="D793" s="15"/>
      <c r="E793" s="15"/>
    </row>
    <row r="794" spans="1:5">
      <c r="A794" s="155" t="s">
        <v>649</v>
      </c>
      <c r="B794" s="15"/>
      <c r="C794" s="15"/>
      <c r="D794" s="15"/>
      <c r="E794" s="15"/>
    </row>
    <row r="795" spans="1:5">
      <c r="A795" s="155" t="s">
        <v>650</v>
      </c>
      <c r="B795" s="15">
        <v>75</v>
      </c>
      <c r="C795" s="15"/>
      <c r="D795" s="15"/>
      <c r="E795" s="15"/>
    </row>
    <row r="796" spans="1:5">
      <c r="A796" s="155" t="s">
        <v>651</v>
      </c>
      <c r="B796" s="15"/>
      <c r="C796" s="15"/>
      <c r="D796" s="15"/>
      <c r="E796" s="15"/>
    </row>
    <row r="797" spans="1:5">
      <c r="A797" s="155" t="s">
        <v>652</v>
      </c>
      <c r="B797" s="15">
        <f>SUM(B798:B799)</f>
        <v>8437</v>
      </c>
      <c r="C797" s="15">
        <f>SUM(C798:C799)</f>
        <v>8400</v>
      </c>
      <c r="D797" s="15"/>
      <c r="E797" s="15"/>
    </row>
    <row r="798" spans="1:5">
      <c r="A798" s="155" t="s">
        <v>653</v>
      </c>
      <c r="B798" s="15">
        <v>7901</v>
      </c>
      <c r="C798" s="15">
        <v>8400</v>
      </c>
      <c r="D798" s="15"/>
      <c r="E798" s="15"/>
    </row>
    <row r="799" spans="1:5">
      <c r="A799" s="155" t="s">
        <v>654</v>
      </c>
      <c r="B799" s="15">
        <v>536</v>
      </c>
      <c r="C799" s="15"/>
      <c r="D799" s="15"/>
      <c r="E799" s="15"/>
    </row>
    <row r="800" spans="1:5">
      <c r="A800" s="155" t="s">
        <v>655</v>
      </c>
      <c r="B800" s="15">
        <v>1987</v>
      </c>
      <c r="C800" s="15">
        <v>2000</v>
      </c>
      <c r="D800" s="15"/>
      <c r="E800" s="15"/>
    </row>
    <row r="801" spans="1:5">
      <c r="A801" s="155" t="s">
        <v>656</v>
      </c>
      <c r="B801" s="15"/>
      <c r="C801" s="15"/>
      <c r="D801" s="15"/>
      <c r="E801" s="15"/>
    </row>
    <row r="802" spans="1:5">
      <c r="A802" s="155" t="s">
        <v>657</v>
      </c>
      <c r="B802" s="15">
        <v>783</v>
      </c>
      <c r="C802" s="15">
        <v>800</v>
      </c>
      <c r="D802" s="15"/>
      <c r="E802" s="15"/>
    </row>
    <row r="803" spans="1:5">
      <c r="A803" s="155" t="s">
        <v>658</v>
      </c>
      <c r="B803" s="15">
        <f>B804+B829+B854+B880+B891+B902+B908+B915+B922+B925</f>
        <v>21629</v>
      </c>
      <c r="C803" s="15">
        <f>C804+C829+C854+C880+C891+C902+C908+C915+C922+C925</f>
        <v>19000</v>
      </c>
      <c r="D803" s="15"/>
      <c r="E803" s="15"/>
    </row>
    <row r="804" spans="1:5">
      <c r="A804" s="155" t="s">
        <v>659</v>
      </c>
      <c r="B804" s="15">
        <f>SUM(B805:B828)</f>
        <v>4420</v>
      </c>
      <c r="C804" s="15">
        <f>SUM(C805:C828)</f>
        <v>4377</v>
      </c>
      <c r="D804" s="15"/>
      <c r="E804" s="15"/>
    </row>
    <row r="805" spans="1:5">
      <c r="A805" s="155" t="s">
        <v>641</v>
      </c>
      <c r="B805" s="15">
        <v>262</v>
      </c>
      <c r="C805" s="15">
        <v>350</v>
      </c>
      <c r="D805" s="15"/>
      <c r="E805" s="15"/>
    </row>
    <row r="806" spans="1:5">
      <c r="A806" s="155" t="s">
        <v>642</v>
      </c>
      <c r="B806" s="15">
        <v>0</v>
      </c>
      <c r="C806" s="15"/>
      <c r="D806" s="15"/>
      <c r="E806" s="15"/>
    </row>
    <row r="807" spans="1:5">
      <c r="A807" s="155" t="s">
        <v>643</v>
      </c>
      <c r="B807" s="15">
        <v>0</v>
      </c>
      <c r="C807" s="15"/>
      <c r="D807" s="15"/>
      <c r="E807" s="15"/>
    </row>
    <row r="808" spans="1:5">
      <c r="A808" s="155" t="s">
        <v>660</v>
      </c>
      <c r="B808" s="15">
        <v>7</v>
      </c>
      <c r="C808" s="15"/>
      <c r="D808" s="15"/>
      <c r="E808" s="15"/>
    </row>
    <row r="809" spans="1:5">
      <c r="A809" s="155" t="s">
        <v>661</v>
      </c>
      <c r="B809" s="15">
        <v>0</v>
      </c>
      <c r="C809" s="15"/>
      <c r="D809" s="15"/>
      <c r="E809" s="15"/>
    </row>
    <row r="810" spans="1:5">
      <c r="A810" s="155" t="s">
        <v>662</v>
      </c>
      <c r="B810" s="15">
        <v>265</v>
      </c>
      <c r="C810" s="15">
        <v>270</v>
      </c>
      <c r="D810" s="15"/>
      <c r="E810" s="15"/>
    </row>
    <row r="811" spans="1:5">
      <c r="A811" s="155" t="s">
        <v>663</v>
      </c>
      <c r="B811" s="15">
        <v>32</v>
      </c>
      <c r="C811" s="15">
        <v>40</v>
      </c>
      <c r="D811" s="15"/>
      <c r="E811" s="15"/>
    </row>
    <row r="812" spans="1:5">
      <c r="A812" s="155" t="s">
        <v>664</v>
      </c>
      <c r="B812" s="15">
        <v>193</v>
      </c>
      <c r="C812" s="15">
        <v>200</v>
      </c>
      <c r="D812" s="15"/>
      <c r="E812" s="15"/>
    </row>
    <row r="813" spans="1:5">
      <c r="A813" s="155" t="s">
        <v>665</v>
      </c>
      <c r="B813" s="15">
        <v>0</v>
      </c>
      <c r="C813" s="15"/>
      <c r="D813" s="15"/>
      <c r="E813" s="15"/>
    </row>
    <row r="814" spans="1:5">
      <c r="A814" s="155" t="s">
        <v>666</v>
      </c>
      <c r="B814" s="15">
        <v>0</v>
      </c>
      <c r="C814" s="15"/>
      <c r="D814" s="15"/>
      <c r="E814" s="15"/>
    </row>
    <row r="815" spans="1:5">
      <c r="A815" s="155" t="s">
        <v>667</v>
      </c>
      <c r="B815" s="15">
        <v>255</v>
      </c>
      <c r="C815" s="15">
        <v>260</v>
      </c>
      <c r="D815" s="15"/>
      <c r="E815" s="15"/>
    </row>
    <row r="816" spans="1:5">
      <c r="A816" s="155" t="s">
        <v>668</v>
      </c>
      <c r="B816" s="15">
        <v>0</v>
      </c>
      <c r="C816" s="15"/>
      <c r="D816" s="15"/>
      <c r="E816" s="15"/>
    </row>
    <row r="817" spans="1:5">
      <c r="A817" s="155" t="s">
        <v>669</v>
      </c>
      <c r="B817" s="15">
        <v>375</v>
      </c>
      <c r="C817" s="15">
        <v>380</v>
      </c>
      <c r="D817" s="15"/>
      <c r="E817" s="15"/>
    </row>
    <row r="818" spans="1:5">
      <c r="A818" s="155" t="s">
        <v>670</v>
      </c>
      <c r="B818" s="15">
        <v>0</v>
      </c>
      <c r="C818" s="15"/>
      <c r="D818" s="15"/>
      <c r="E818" s="15"/>
    </row>
    <row r="819" spans="1:5">
      <c r="A819" s="155" t="s">
        <v>671</v>
      </c>
      <c r="B819" s="15">
        <v>0</v>
      </c>
      <c r="C819" s="15"/>
      <c r="D819" s="15"/>
      <c r="E819" s="15"/>
    </row>
    <row r="820" spans="1:5">
      <c r="A820" s="155" t="s">
        <v>672</v>
      </c>
      <c r="B820" s="15">
        <v>1833</v>
      </c>
      <c r="C820" s="15">
        <v>1900</v>
      </c>
      <c r="D820" s="15"/>
      <c r="E820" s="15"/>
    </row>
    <row r="821" spans="1:5">
      <c r="A821" s="155" t="s">
        <v>673</v>
      </c>
      <c r="B821" s="15">
        <v>251</v>
      </c>
      <c r="C821" s="15">
        <v>25</v>
      </c>
      <c r="D821" s="15"/>
      <c r="E821" s="15"/>
    </row>
    <row r="822" spans="1:5">
      <c r="A822" s="155" t="s">
        <v>674</v>
      </c>
      <c r="B822" s="15">
        <v>2</v>
      </c>
      <c r="C822" s="15">
        <v>2</v>
      </c>
      <c r="D822" s="15"/>
      <c r="E822" s="15"/>
    </row>
    <row r="823" spans="1:5">
      <c r="A823" s="155" t="s">
        <v>675</v>
      </c>
      <c r="B823" s="15">
        <v>298</v>
      </c>
      <c r="C823" s="15">
        <v>300</v>
      </c>
      <c r="D823" s="15"/>
      <c r="E823" s="15"/>
    </row>
    <row r="824" spans="1:5">
      <c r="A824" s="155" t="s">
        <v>676</v>
      </c>
      <c r="B824" s="15">
        <v>0</v>
      </c>
      <c r="C824" s="15"/>
      <c r="D824" s="15"/>
      <c r="E824" s="15"/>
    </row>
    <row r="825" spans="1:5">
      <c r="A825" s="155" t="s">
        <v>677</v>
      </c>
      <c r="B825" s="15">
        <v>0</v>
      </c>
      <c r="C825" s="15"/>
      <c r="D825" s="15"/>
      <c r="E825" s="15"/>
    </row>
    <row r="826" spans="1:5">
      <c r="A826" s="155" t="s">
        <v>678</v>
      </c>
      <c r="B826" s="15">
        <v>463</v>
      </c>
      <c r="C826" s="15">
        <v>450</v>
      </c>
      <c r="D826" s="15"/>
      <c r="E826" s="15"/>
    </row>
    <row r="827" spans="1:5">
      <c r="A827" s="155" t="s">
        <v>679</v>
      </c>
      <c r="B827" s="15">
        <v>0</v>
      </c>
      <c r="C827" s="15"/>
      <c r="D827" s="15"/>
      <c r="E827" s="15"/>
    </row>
    <row r="828" spans="1:5">
      <c r="A828" s="155" t="s">
        <v>680</v>
      </c>
      <c r="B828" s="15">
        <v>184</v>
      </c>
      <c r="C828" s="15">
        <v>200</v>
      </c>
      <c r="D828" s="15"/>
      <c r="E828" s="15"/>
    </row>
    <row r="829" spans="1:5">
      <c r="A829" s="155" t="s">
        <v>681</v>
      </c>
      <c r="B829" s="15">
        <f>SUM(B830:B853)</f>
        <v>311</v>
      </c>
      <c r="C829" s="15">
        <f>SUM(C830:C853)</f>
        <v>266</v>
      </c>
      <c r="D829" s="15"/>
      <c r="E829" s="15"/>
    </row>
    <row r="830" spans="1:5">
      <c r="A830" s="155" t="s">
        <v>641</v>
      </c>
      <c r="B830" s="15">
        <v>51</v>
      </c>
      <c r="C830" s="15">
        <v>70</v>
      </c>
      <c r="D830" s="15"/>
      <c r="E830" s="15"/>
    </row>
    <row r="831" spans="1:5">
      <c r="A831" s="155" t="s">
        <v>642</v>
      </c>
      <c r="B831" s="15"/>
      <c r="C831" s="15"/>
      <c r="D831" s="15"/>
      <c r="E831" s="15"/>
    </row>
    <row r="832" spans="1:5">
      <c r="A832" s="155" t="s">
        <v>643</v>
      </c>
      <c r="B832" s="15"/>
      <c r="C832" s="15"/>
      <c r="D832" s="15"/>
      <c r="E832" s="15"/>
    </row>
    <row r="833" spans="1:5">
      <c r="A833" s="154" t="s">
        <v>682</v>
      </c>
      <c r="B833" s="15">
        <v>4</v>
      </c>
      <c r="C833" s="15">
        <v>4</v>
      </c>
      <c r="D833" s="15"/>
      <c r="E833" s="15"/>
    </row>
    <row r="834" spans="1:5">
      <c r="A834" s="155" t="s">
        <v>683</v>
      </c>
      <c r="B834" s="15">
        <v>128</v>
      </c>
      <c r="C834" s="15">
        <v>130</v>
      </c>
      <c r="D834" s="15"/>
      <c r="E834" s="15"/>
    </row>
    <row r="835" spans="1:5">
      <c r="A835" s="155" t="s">
        <v>684</v>
      </c>
      <c r="B835" s="15">
        <v>2</v>
      </c>
      <c r="C835" s="15">
        <v>2</v>
      </c>
      <c r="D835" s="15"/>
      <c r="E835" s="15"/>
    </row>
    <row r="836" spans="1:5">
      <c r="A836" s="155" t="s">
        <v>685</v>
      </c>
      <c r="B836" s="15">
        <v>22</v>
      </c>
      <c r="C836" s="15">
        <v>25</v>
      </c>
      <c r="D836" s="15"/>
      <c r="E836" s="15"/>
    </row>
    <row r="837" spans="1:5">
      <c r="A837" s="155" t="s">
        <v>686</v>
      </c>
      <c r="B837" s="15">
        <v>34</v>
      </c>
      <c r="C837" s="15">
        <v>35</v>
      </c>
      <c r="D837" s="15"/>
      <c r="E837" s="15"/>
    </row>
    <row r="838" spans="1:5">
      <c r="A838" s="154" t="s">
        <v>687</v>
      </c>
      <c r="B838" s="15"/>
      <c r="C838" s="15"/>
      <c r="D838" s="15"/>
      <c r="E838" s="15"/>
    </row>
    <row r="839" spans="1:5">
      <c r="A839" s="155" t="s">
        <v>688</v>
      </c>
      <c r="B839" s="15"/>
      <c r="C839" s="15"/>
      <c r="D839" s="15"/>
      <c r="E839" s="15"/>
    </row>
    <row r="840" spans="1:5">
      <c r="A840" s="155" t="s">
        <v>689</v>
      </c>
      <c r="B840" s="15"/>
      <c r="C840" s="15"/>
      <c r="D840" s="15"/>
      <c r="E840" s="15"/>
    </row>
    <row r="841" spans="1:5">
      <c r="A841" s="154" t="s">
        <v>690</v>
      </c>
      <c r="B841" s="15"/>
      <c r="C841" s="15"/>
      <c r="D841" s="15"/>
      <c r="E841" s="15"/>
    </row>
    <row r="842" spans="1:5">
      <c r="A842" s="155" t="s">
        <v>691</v>
      </c>
      <c r="B842" s="15"/>
      <c r="C842" s="15"/>
      <c r="D842" s="15"/>
      <c r="E842" s="15"/>
    </row>
    <row r="843" spans="1:5">
      <c r="A843" s="154" t="s">
        <v>692</v>
      </c>
      <c r="B843" s="15"/>
      <c r="C843" s="15"/>
      <c r="D843" s="15"/>
      <c r="E843" s="15"/>
    </row>
    <row r="844" spans="1:5">
      <c r="A844" s="154" t="s">
        <v>693</v>
      </c>
      <c r="B844" s="15"/>
      <c r="C844" s="15"/>
      <c r="D844" s="15"/>
      <c r="E844" s="15"/>
    </row>
    <row r="845" spans="1:5">
      <c r="A845" s="155" t="s">
        <v>694</v>
      </c>
      <c r="B845" s="15"/>
      <c r="C845" s="15"/>
      <c r="D845" s="15"/>
      <c r="E845" s="15"/>
    </row>
    <row r="846" spans="1:5">
      <c r="A846" s="155" t="s">
        <v>695</v>
      </c>
      <c r="B846" s="15"/>
      <c r="C846" s="15"/>
      <c r="D846" s="15"/>
      <c r="E846" s="15"/>
    </row>
    <row r="847" spans="1:5">
      <c r="A847" s="154" t="s">
        <v>696</v>
      </c>
      <c r="B847" s="15"/>
      <c r="C847" s="15"/>
      <c r="D847" s="15"/>
      <c r="E847" s="15"/>
    </row>
    <row r="848" spans="1:5">
      <c r="A848" s="155" t="s">
        <v>697</v>
      </c>
      <c r="B848" s="15"/>
      <c r="C848" s="15"/>
      <c r="D848" s="15"/>
      <c r="E848" s="15"/>
    </row>
    <row r="849" spans="1:5">
      <c r="A849" s="154" t="s">
        <v>698</v>
      </c>
      <c r="B849" s="15"/>
      <c r="C849" s="15"/>
      <c r="D849" s="15"/>
      <c r="E849" s="15"/>
    </row>
    <row r="850" spans="1:5">
      <c r="A850" s="154" t="s">
        <v>699</v>
      </c>
      <c r="B850" s="15"/>
      <c r="C850" s="15"/>
      <c r="D850" s="15"/>
      <c r="E850" s="15"/>
    </row>
    <row r="851" spans="1:5">
      <c r="A851" s="154" t="s">
        <v>700</v>
      </c>
      <c r="B851" s="15"/>
      <c r="C851" s="15"/>
      <c r="D851" s="15"/>
      <c r="E851" s="15"/>
    </row>
    <row r="852" spans="1:5">
      <c r="A852" s="154" t="s">
        <v>701</v>
      </c>
      <c r="B852" s="15"/>
      <c r="C852" s="15"/>
      <c r="D852" s="15"/>
      <c r="E852" s="15"/>
    </row>
    <row r="853" spans="1:5">
      <c r="A853" s="155" t="s">
        <v>702</v>
      </c>
      <c r="B853" s="15">
        <v>70</v>
      </c>
      <c r="C853" s="15"/>
      <c r="D853" s="15"/>
      <c r="E853" s="15"/>
    </row>
    <row r="854" spans="1:5">
      <c r="A854" s="155" t="s">
        <v>703</v>
      </c>
      <c r="B854" s="15">
        <f>SUM(B855:B879)</f>
        <v>8338</v>
      </c>
      <c r="C854" s="15">
        <f>SUM(C855:C879)</f>
        <v>5457</v>
      </c>
      <c r="D854" s="15"/>
      <c r="E854" s="15"/>
    </row>
    <row r="855" spans="1:5">
      <c r="A855" s="155" t="s">
        <v>641</v>
      </c>
      <c r="B855" s="15">
        <v>305</v>
      </c>
      <c r="C855" s="15">
        <v>320</v>
      </c>
      <c r="D855" s="15"/>
      <c r="E855" s="15"/>
    </row>
    <row r="856" spans="1:5">
      <c r="A856" s="155" t="s">
        <v>642</v>
      </c>
      <c r="B856" s="15">
        <v>3</v>
      </c>
      <c r="C856" s="15">
        <v>5</v>
      </c>
      <c r="D856" s="15"/>
      <c r="E856" s="15"/>
    </row>
    <row r="857" spans="1:5">
      <c r="A857" s="155" t="s">
        <v>643</v>
      </c>
      <c r="B857" s="15"/>
      <c r="C857" s="15"/>
      <c r="D857" s="15"/>
      <c r="E857" s="15"/>
    </row>
    <row r="858" spans="1:5">
      <c r="A858" s="155" t="s">
        <v>704</v>
      </c>
      <c r="B858" s="15"/>
      <c r="C858" s="15"/>
      <c r="D858" s="15"/>
      <c r="E858" s="15"/>
    </row>
    <row r="859" spans="1:5">
      <c r="A859" s="155" t="s">
        <v>705</v>
      </c>
      <c r="B859" s="15">
        <v>5945</v>
      </c>
      <c r="C859" s="15">
        <v>2772</v>
      </c>
      <c r="D859" s="15"/>
      <c r="E859" s="15"/>
    </row>
    <row r="860" spans="1:5">
      <c r="A860" s="155" t="s">
        <v>706</v>
      </c>
      <c r="B860" s="15">
        <v>65</v>
      </c>
      <c r="C860" s="15">
        <v>80</v>
      </c>
      <c r="D860" s="15"/>
      <c r="E860" s="15"/>
    </row>
    <row r="861" spans="1:5">
      <c r="A861" s="155" t="s">
        <v>707</v>
      </c>
      <c r="B861" s="15"/>
      <c r="C861" s="15"/>
      <c r="D861" s="15"/>
      <c r="E861" s="15"/>
    </row>
    <row r="862" spans="1:5">
      <c r="A862" s="155" t="s">
        <v>708</v>
      </c>
      <c r="B862" s="15"/>
      <c r="C862" s="15"/>
      <c r="D862" s="15"/>
      <c r="E862" s="15"/>
    </row>
    <row r="863" spans="1:5">
      <c r="A863" s="155" t="s">
        <v>709</v>
      </c>
      <c r="B863" s="15">
        <v>5</v>
      </c>
      <c r="C863" s="15">
        <v>5</v>
      </c>
      <c r="D863" s="15"/>
      <c r="E863" s="15"/>
    </row>
    <row r="864" spans="1:5">
      <c r="A864" s="155" t="s">
        <v>710</v>
      </c>
      <c r="B864" s="15">
        <v>3</v>
      </c>
      <c r="C864" s="15">
        <v>5</v>
      </c>
      <c r="D864" s="15"/>
      <c r="E864" s="15"/>
    </row>
    <row r="865" spans="1:5">
      <c r="A865" s="155" t="s">
        <v>711</v>
      </c>
      <c r="B865" s="15">
        <v>10</v>
      </c>
      <c r="C865" s="15">
        <v>10</v>
      </c>
      <c r="D865" s="15"/>
      <c r="E865" s="15"/>
    </row>
    <row r="866" spans="1:5">
      <c r="A866" s="155" t="s">
        <v>712</v>
      </c>
      <c r="B866" s="15"/>
      <c r="C866" s="15"/>
      <c r="D866" s="15"/>
      <c r="E866" s="15"/>
    </row>
    <row r="867" spans="1:5">
      <c r="A867" s="155" t="s">
        <v>713</v>
      </c>
      <c r="B867" s="15"/>
      <c r="C867" s="15"/>
      <c r="D867" s="15"/>
      <c r="E867" s="15"/>
    </row>
    <row r="868" spans="1:5">
      <c r="A868" s="155" t="s">
        <v>714</v>
      </c>
      <c r="B868" s="15">
        <v>35</v>
      </c>
      <c r="C868" s="15">
        <v>50</v>
      </c>
      <c r="D868" s="15"/>
      <c r="E868" s="15"/>
    </row>
    <row r="869" spans="1:5">
      <c r="A869" s="155" t="s">
        <v>715</v>
      </c>
      <c r="B869" s="15">
        <v>217</v>
      </c>
      <c r="C869" s="15">
        <v>220</v>
      </c>
      <c r="D869" s="15"/>
      <c r="E869" s="15"/>
    </row>
    <row r="870" spans="1:5">
      <c r="A870" s="155" t="s">
        <v>716</v>
      </c>
      <c r="B870" s="15">
        <v>77</v>
      </c>
      <c r="C870" s="15">
        <v>80</v>
      </c>
      <c r="D870" s="15"/>
      <c r="E870" s="15"/>
    </row>
    <row r="871" spans="1:5">
      <c r="A871" s="155" t="s">
        <v>717</v>
      </c>
      <c r="B871" s="15">
        <v>10</v>
      </c>
      <c r="C871" s="15">
        <v>10</v>
      </c>
      <c r="D871" s="15"/>
      <c r="E871" s="15"/>
    </row>
    <row r="872" spans="1:5">
      <c r="A872" s="155" t="s">
        <v>718</v>
      </c>
      <c r="B872" s="15">
        <v>0</v>
      </c>
      <c r="C872" s="15"/>
      <c r="D872" s="15"/>
      <c r="E872" s="15"/>
    </row>
    <row r="873" spans="1:5">
      <c r="A873" s="155" t="s">
        <v>719</v>
      </c>
      <c r="B873" s="15">
        <v>20</v>
      </c>
      <c r="C873" s="15">
        <v>200</v>
      </c>
      <c r="D873" s="15"/>
      <c r="E873" s="15"/>
    </row>
    <row r="874" spans="1:5">
      <c r="A874" s="155" t="s">
        <v>720</v>
      </c>
      <c r="B874" s="15"/>
      <c r="C874" s="15"/>
      <c r="D874" s="15"/>
      <c r="E874" s="15"/>
    </row>
    <row r="875" spans="1:5">
      <c r="A875" s="155" t="s">
        <v>721</v>
      </c>
      <c r="B875" s="15"/>
      <c r="C875" s="15"/>
      <c r="D875" s="15"/>
      <c r="E875" s="15"/>
    </row>
    <row r="876" spans="1:5">
      <c r="A876" s="155" t="s">
        <v>694</v>
      </c>
      <c r="B876" s="15"/>
      <c r="C876" s="15"/>
      <c r="D876" s="15"/>
      <c r="E876" s="15"/>
    </row>
    <row r="877" spans="1:5">
      <c r="A877" s="155" t="s">
        <v>722</v>
      </c>
      <c r="B877" s="15"/>
      <c r="C877" s="15"/>
      <c r="D877" s="15"/>
      <c r="E877" s="15"/>
    </row>
    <row r="878" spans="1:5">
      <c r="A878" s="155" t="s">
        <v>723</v>
      </c>
      <c r="B878" s="15">
        <v>251</v>
      </c>
      <c r="C878" s="15">
        <v>200</v>
      </c>
      <c r="D878" s="15"/>
      <c r="E878" s="15"/>
    </row>
    <row r="879" spans="1:5">
      <c r="A879" s="155" t="s">
        <v>724</v>
      </c>
      <c r="B879" s="15">
        <v>1392</v>
      </c>
      <c r="C879" s="15">
        <v>1500</v>
      </c>
      <c r="D879" s="15"/>
      <c r="E879" s="15"/>
    </row>
    <row r="880" spans="1:5">
      <c r="A880" s="155" t="s">
        <v>725</v>
      </c>
      <c r="B880" s="15">
        <f>SUM(B881:B890)</f>
        <v>0</v>
      </c>
      <c r="C880" s="15">
        <f>SUM(C881:C890)</f>
        <v>0</v>
      </c>
      <c r="D880" s="15"/>
      <c r="E880" s="15"/>
    </row>
    <row r="881" spans="1:5">
      <c r="A881" s="155" t="s">
        <v>641</v>
      </c>
      <c r="B881" s="15"/>
      <c r="C881" s="15"/>
      <c r="D881" s="15"/>
      <c r="E881" s="15"/>
    </row>
    <row r="882" spans="1:5">
      <c r="A882" s="155" t="s">
        <v>642</v>
      </c>
      <c r="B882" s="15"/>
      <c r="C882" s="15"/>
      <c r="D882" s="15"/>
      <c r="E882" s="15"/>
    </row>
    <row r="883" spans="1:5">
      <c r="A883" s="155" t="s">
        <v>643</v>
      </c>
      <c r="B883" s="15"/>
      <c r="C883" s="15"/>
      <c r="D883" s="15"/>
      <c r="E883" s="15"/>
    </row>
    <row r="884" spans="1:5">
      <c r="A884" s="155" t="s">
        <v>726</v>
      </c>
      <c r="B884" s="15"/>
      <c r="C884" s="15"/>
      <c r="D884" s="15"/>
      <c r="E884" s="15"/>
    </row>
    <row r="885" spans="1:5">
      <c r="A885" s="155" t="s">
        <v>727</v>
      </c>
      <c r="B885" s="15"/>
      <c r="C885" s="15"/>
      <c r="D885" s="15"/>
      <c r="E885" s="15"/>
    </row>
    <row r="886" spans="1:5">
      <c r="A886" s="155" t="s">
        <v>728</v>
      </c>
      <c r="B886" s="15"/>
      <c r="C886" s="15"/>
      <c r="D886" s="15"/>
      <c r="E886" s="15"/>
    </row>
    <row r="887" spans="1:5">
      <c r="A887" s="155" t="s">
        <v>729</v>
      </c>
      <c r="B887" s="15"/>
      <c r="C887" s="15"/>
      <c r="D887" s="15"/>
      <c r="E887" s="15"/>
    </row>
    <row r="888" spans="1:5">
      <c r="A888" s="155" t="s">
        <v>730</v>
      </c>
      <c r="B888" s="15"/>
      <c r="C888" s="15"/>
      <c r="D888" s="15"/>
      <c r="E888" s="15"/>
    </row>
    <row r="889" spans="1:5">
      <c r="A889" s="155" t="s">
        <v>731</v>
      </c>
      <c r="B889" s="15"/>
      <c r="C889" s="15"/>
      <c r="D889" s="15"/>
      <c r="E889" s="15"/>
    </row>
    <row r="890" spans="1:5">
      <c r="A890" s="155" t="s">
        <v>732</v>
      </c>
      <c r="B890" s="15"/>
      <c r="C890" s="15"/>
      <c r="D890" s="15"/>
      <c r="E890" s="15"/>
    </row>
    <row r="891" spans="1:5">
      <c r="A891" s="155" t="s">
        <v>733</v>
      </c>
      <c r="B891" s="15">
        <f>SUM(B892:B901)</f>
        <v>4863</v>
      </c>
      <c r="C891" s="15">
        <f>SUM(C892:C901)</f>
        <v>5300</v>
      </c>
      <c r="D891" s="15"/>
      <c r="E891" s="15"/>
    </row>
    <row r="892" spans="1:5">
      <c r="A892" s="155" t="s">
        <v>641</v>
      </c>
      <c r="B892" s="15">
        <v>25</v>
      </c>
      <c r="C892" s="15">
        <v>20</v>
      </c>
      <c r="D892" s="15"/>
      <c r="E892" s="15"/>
    </row>
    <row r="893" spans="1:5">
      <c r="A893" s="155" t="s">
        <v>642</v>
      </c>
      <c r="B893" s="15">
        <v>0</v>
      </c>
      <c r="C893" s="15"/>
      <c r="D893" s="15"/>
      <c r="E893" s="15"/>
    </row>
    <row r="894" spans="1:5">
      <c r="A894" s="155" t="s">
        <v>643</v>
      </c>
      <c r="B894" s="15">
        <v>0</v>
      </c>
      <c r="C894" s="15"/>
      <c r="D894" s="15"/>
      <c r="E894" s="15"/>
    </row>
    <row r="895" spans="1:5">
      <c r="A895" s="155" t="s">
        <v>734</v>
      </c>
      <c r="B895" s="15">
        <v>15</v>
      </c>
      <c r="C895" s="15">
        <v>30</v>
      </c>
      <c r="D895" s="15"/>
      <c r="E895" s="15"/>
    </row>
    <row r="896" spans="1:5">
      <c r="A896" s="155" t="s">
        <v>735</v>
      </c>
      <c r="B896" s="15">
        <v>255</v>
      </c>
      <c r="C896" s="15">
        <v>300</v>
      </c>
      <c r="D896" s="15"/>
      <c r="E896" s="15"/>
    </row>
    <row r="897" spans="1:5">
      <c r="A897" s="155" t="s">
        <v>736</v>
      </c>
      <c r="B897" s="15">
        <v>433</v>
      </c>
      <c r="C897" s="15">
        <v>450</v>
      </c>
      <c r="D897" s="15"/>
      <c r="E897" s="15"/>
    </row>
    <row r="898" spans="1:5">
      <c r="A898" s="155" t="s">
        <v>737</v>
      </c>
      <c r="B898" s="15">
        <v>0</v>
      </c>
      <c r="C898" s="15"/>
      <c r="D898" s="15"/>
      <c r="E898" s="15"/>
    </row>
    <row r="899" spans="1:5">
      <c r="A899" s="155" t="s">
        <v>738</v>
      </c>
      <c r="B899" s="15">
        <v>0</v>
      </c>
      <c r="C899" s="15"/>
      <c r="D899" s="15"/>
      <c r="E899" s="15"/>
    </row>
    <row r="900" spans="1:5">
      <c r="A900" s="155" t="s">
        <v>739</v>
      </c>
      <c r="B900" s="15">
        <v>5</v>
      </c>
      <c r="C900" s="15"/>
      <c r="D900" s="15"/>
      <c r="E900" s="15"/>
    </row>
    <row r="901" spans="1:5">
      <c r="A901" s="155" t="s">
        <v>740</v>
      </c>
      <c r="B901" s="15">
        <v>4130</v>
      </c>
      <c r="C901" s="15">
        <v>4500</v>
      </c>
      <c r="D901" s="15"/>
      <c r="E901" s="15"/>
    </row>
    <row r="902" spans="1:5">
      <c r="A902" s="155" t="s">
        <v>741</v>
      </c>
      <c r="B902" s="15">
        <f>SUM(B903:B907)</f>
        <v>1183</v>
      </c>
      <c r="C902" s="15">
        <f>SUM(C903:C907)</f>
        <v>1200</v>
      </c>
      <c r="D902" s="15"/>
      <c r="E902" s="15"/>
    </row>
    <row r="903" spans="1:5">
      <c r="A903" s="155" t="s">
        <v>742</v>
      </c>
      <c r="B903" s="15">
        <v>29</v>
      </c>
      <c r="C903" s="15"/>
      <c r="D903" s="15"/>
      <c r="E903" s="15"/>
    </row>
    <row r="904" spans="1:5">
      <c r="A904" s="155" t="s">
        <v>743</v>
      </c>
      <c r="B904" s="15">
        <v>1154</v>
      </c>
      <c r="C904" s="15">
        <v>1200</v>
      </c>
      <c r="D904" s="15"/>
      <c r="E904" s="15"/>
    </row>
    <row r="905" spans="1:5">
      <c r="A905" s="155" t="s">
        <v>744</v>
      </c>
      <c r="B905" s="15"/>
      <c r="C905" s="15"/>
      <c r="D905" s="15"/>
      <c r="E905" s="15"/>
    </row>
    <row r="906" spans="1:5">
      <c r="A906" s="155" t="s">
        <v>745</v>
      </c>
      <c r="B906" s="15"/>
      <c r="C906" s="15"/>
      <c r="D906" s="15"/>
      <c r="E906" s="15"/>
    </row>
    <row r="907" spans="1:5">
      <c r="A907" s="155" t="s">
        <v>746</v>
      </c>
      <c r="B907" s="15"/>
      <c r="C907" s="15"/>
      <c r="D907" s="15"/>
      <c r="E907" s="15"/>
    </row>
    <row r="908" spans="1:5">
      <c r="A908" s="155" t="s">
        <v>747</v>
      </c>
      <c r="B908" s="15">
        <f>SUM(B909:B914)</f>
        <v>2261</v>
      </c>
      <c r="C908" s="15">
        <f>SUM(C909:C914)</f>
        <v>2100</v>
      </c>
      <c r="D908" s="15"/>
      <c r="E908" s="15"/>
    </row>
    <row r="909" spans="1:5">
      <c r="A909" s="155" t="s">
        <v>748</v>
      </c>
      <c r="B909" s="15">
        <v>952</v>
      </c>
      <c r="C909" s="15">
        <v>800</v>
      </c>
      <c r="D909" s="15"/>
      <c r="E909" s="15"/>
    </row>
    <row r="910" spans="1:5">
      <c r="A910" s="155" t="s">
        <v>749</v>
      </c>
      <c r="B910" s="15">
        <v>0</v>
      </c>
      <c r="C910" s="15"/>
      <c r="D910" s="15"/>
      <c r="E910" s="15"/>
    </row>
    <row r="911" spans="1:5">
      <c r="A911" s="155" t="s">
        <v>750</v>
      </c>
      <c r="B911" s="15">
        <v>377</v>
      </c>
      <c r="C911" s="15">
        <v>400</v>
      </c>
      <c r="D911" s="15"/>
      <c r="E911" s="15"/>
    </row>
    <row r="912" spans="1:5">
      <c r="A912" s="155" t="s">
        <v>751</v>
      </c>
      <c r="B912" s="15">
        <v>400</v>
      </c>
      <c r="C912" s="15">
        <v>400</v>
      </c>
      <c r="D912" s="15"/>
      <c r="E912" s="15"/>
    </row>
    <row r="913" spans="1:5">
      <c r="A913" s="155" t="s">
        <v>752</v>
      </c>
      <c r="B913" s="15">
        <v>0</v>
      </c>
      <c r="C913" s="15"/>
      <c r="D913" s="15"/>
      <c r="E913" s="15"/>
    </row>
    <row r="914" spans="1:5">
      <c r="A914" s="155" t="s">
        <v>753</v>
      </c>
      <c r="B914" s="15">
        <v>532</v>
      </c>
      <c r="C914" s="15">
        <v>500</v>
      </c>
      <c r="D914" s="15"/>
      <c r="E914" s="15"/>
    </row>
    <row r="915" spans="1:5">
      <c r="A915" s="155" t="s">
        <v>754</v>
      </c>
      <c r="B915" s="15">
        <f>SUM(B916:B921)</f>
        <v>89</v>
      </c>
      <c r="C915" s="15">
        <f>SUM(C916:C921)</f>
        <v>100</v>
      </c>
      <c r="D915" s="15"/>
      <c r="E915" s="15"/>
    </row>
    <row r="916" spans="1:5">
      <c r="A916" s="155" t="s">
        <v>755</v>
      </c>
      <c r="B916" s="15"/>
      <c r="C916" s="15"/>
      <c r="D916" s="15"/>
      <c r="E916" s="15"/>
    </row>
    <row r="917" spans="1:5">
      <c r="A917" s="155" t="s">
        <v>756</v>
      </c>
      <c r="B917" s="15"/>
      <c r="C917" s="15"/>
      <c r="D917" s="15"/>
      <c r="E917" s="15"/>
    </row>
    <row r="918" spans="1:5">
      <c r="A918" s="155" t="s">
        <v>757</v>
      </c>
      <c r="B918" s="15">
        <v>73</v>
      </c>
      <c r="C918" s="15">
        <v>80</v>
      </c>
      <c r="D918" s="15"/>
      <c r="E918" s="15"/>
    </row>
    <row r="919" spans="1:5">
      <c r="A919" s="155" t="s">
        <v>758</v>
      </c>
      <c r="B919" s="15">
        <v>16</v>
      </c>
      <c r="C919" s="15">
        <v>20</v>
      </c>
      <c r="D919" s="15"/>
      <c r="E919" s="15"/>
    </row>
    <row r="920" spans="1:5">
      <c r="A920" s="155" t="s">
        <v>759</v>
      </c>
      <c r="B920" s="15"/>
      <c r="C920" s="15"/>
      <c r="D920" s="15"/>
      <c r="E920" s="15"/>
    </row>
    <row r="921" spans="1:5">
      <c r="A921" s="155" t="s">
        <v>760</v>
      </c>
      <c r="B921" s="15"/>
      <c r="C921" s="15"/>
      <c r="D921" s="15"/>
      <c r="E921" s="15"/>
    </row>
    <row r="922" spans="1:5">
      <c r="A922" s="155" t="s">
        <v>761</v>
      </c>
      <c r="B922" s="15">
        <f>SUM(B923:B924)</f>
        <v>0</v>
      </c>
      <c r="C922" s="15">
        <f>SUM(C923:C924)</f>
        <v>0</v>
      </c>
      <c r="D922" s="15"/>
      <c r="E922" s="15"/>
    </row>
    <row r="923" spans="1:5">
      <c r="A923" s="155" t="s">
        <v>762</v>
      </c>
      <c r="B923" s="15"/>
      <c r="C923" s="15"/>
      <c r="D923" s="15"/>
      <c r="E923" s="15"/>
    </row>
    <row r="924" spans="1:5">
      <c r="A924" s="155" t="s">
        <v>763</v>
      </c>
      <c r="B924" s="15"/>
      <c r="C924" s="15"/>
      <c r="D924" s="15"/>
      <c r="E924" s="15"/>
    </row>
    <row r="925" spans="1:5">
      <c r="A925" s="155" t="s">
        <v>764</v>
      </c>
      <c r="B925" s="15">
        <f>SUM(B926:B927)</f>
        <v>164</v>
      </c>
      <c r="C925" s="15">
        <f>SUM(C926:C927)</f>
        <v>200</v>
      </c>
      <c r="D925" s="15"/>
      <c r="E925" s="15"/>
    </row>
    <row r="926" spans="1:5">
      <c r="A926" s="155" t="s">
        <v>765</v>
      </c>
      <c r="B926" s="15"/>
      <c r="C926" s="15"/>
      <c r="D926" s="15"/>
      <c r="E926" s="15"/>
    </row>
    <row r="927" spans="1:5">
      <c r="A927" s="155" t="s">
        <v>766</v>
      </c>
      <c r="B927" s="15">
        <v>164</v>
      </c>
      <c r="C927" s="15">
        <v>200</v>
      </c>
      <c r="D927" s="15"/>
      <c r="E927" s="15"/>
    </row>
    <row r="928" spans="1:5">
      <c r="A928" s="155" t="s">
        <v>767</v>
      </c>
      <c r="B928" s="15">
        <f>B929+B952+B962+B972+B977+B984+B989</f>
        <v>2430</v>
      </c>
      <c r="C928" s="15">
        <f>C929+C952+C962+C972+C977+C984+C989</f>
        <v>2500</v>
      </c>
      <c r="D928" s="15"/>
      <c r="E928" s="15"/>
    </row>
    <row r="929" spans="1:5">
      <c r="A929" s="155" t="s">
        <v>768</v>
      </c>
      <c r="B929" s="15">
        <f>SUM(B930:B951)</f>
        <v>2391</v>
      </c>
      <c r="C929" s="15">
        <f>SUM(C930:C951)</f>
        <v>2500</v>
      </c>
      <c r="D929" s="15"/>
      <c r="E929" s="15"/>
    </row>
    <row r="930" spans="1:5">
      <c r="A930" s="155" t="s">
        <v>641</v>
      </c>
      <c r="B930" s="15">
        <v>67</v>
      </c>
      <c r="C930" s="15">
        <v>80</v>
      </c>
      <c r="D930" s="15"/>
      <c r="E930" s="15"/>
    </row>
    <row r="931" spans="1:5">
      <c r="A931" s="155" t="s">
        <v>642</v>
      </c>
      <c r="B931" s="15">
        <v>2324</v>
      </c>
      <c r="C931" s="15">
        <v>50</v>
      </c>
      <c r="D931" s="15"/>
      <c r="E931" s="15"/>
    </row>
    <row r="932" spans="1:5">
      <c r="A932" s="155" t="s">
        <v>643</v>
      </c>
      <c r="B932" s="15"/>
      <c r="C932" s="15"/>
      <c r="D932" s="15"/>
      <c r="E932" s="15"/>
    </row>
    <row r="933" spans="1:5">
      <c r="A933" s="155" t="s">
        <v>769</v>
      </c>
      <c r="B933" s="15"/>
      <c r="C933" s="15">
        <v>1870</v>
      </c>
      <c r="D933" s="15"/>
      <c r="E933" s="15"/>
    </row>
    <row r="934" spans="1:5">
      <c r="A934" s="155" t="s">
        <v>770</v>
      </c>
      <c r="B934" s="15"/>
      <c r="C934" s="15">
        <v>500</v>
      </c>
      <c r="D934" s="15"/>
      <c r="E934" s="15"/>
    </row>
    <row r="935" spans="1:5">
      <c r="A935" s="155" t="s">
        <v>771</v>
      </c>
      <c r="B935" s="15"/>
      <c r="C935" s="15"/>
      <c r="D935" s="15"/>
      <c r="E935" s="15"/>
    </row>
    <row r="936" spans="1:5">
      <c r="A936" s="155" t="s">
        <v>772</v>
      </c>
      <c r="B936" s="15"/>
      <c r="C936" s="15"/>
      <c r="D936" s="15"/>
      <c r="E936" s="15"/>
    </row>
    <row r="937" spans="1:5">
      <c r="A937" s="155" t="s">
        <v>773</v>
      </c>
      <c r="B937" s="15"/>
      <c r="C937" s="15"/>
      <c r="D937" s="15"/>
      <c r="E937" s="15"/>
    </row>
    <row r="938" spans="1:5">
      <c r="A938" s="155" t="s">
        <v>774</v>
      </c>
      <c r="B938" s="15"/>
      <c r="C938" s="15"/>
      <c r="D938" s="15"/>
      <c r="E938" s="15"/>
    </row>
    <row r="939" spans="1:5">
      <c r="A939" s="155" t="s">
        <v>775</v>
      </c>
      <c r="B939" s="15"/>
      <c r="C939" s="15"/>
      <c r="D939" s="15"/>
      <c r="E939" s="15"/>
    </row>
    <row r="940" spans="1:5">
      <c r="A940" s="155" t="s">
        <v>776</v>
      </c>
      <c r="B940" s="15"/>
      <c r="C940" s="15"/>
      <c r="D940" s="15"/>
      <c r="E940" s="15"/>
    </row>
    <row r="941" spans="1:5">
      <c r="A941" s="155" t="s">
        <v>777</v>
      </c>
      <c r="B941" s="15"/>
      <c r="C941" s="15"/>
      <c r="D941" s="15"/>
      <c r="E941" s="15"/>
    </row>
    <row r="942" spans="1:5">
      <c r="A942" s="155" t="s">
        <v>778</v>
      </c>
      <c r="B942" s="15"/>
      <c r="C942" s="15"/>
      <c r="D942" s="15"/>
      <c r="E942" s="15"/>
    </row>
    <row r="943" spans="1:5">
      <c r="A943" s="155" t="s">
        <v>779</v>
      </c>
      <c r="B943" s="15"/>
      <c r="C943" s="15"/>
      <c r="D943" s="15"/>
      <c r="E943" s="15"/>
    </row>
    <row r="944" spans="1:5">
      <c r="A944" s="155" t="s">
        <v>780</v>
      </c>
      <c r="B944" s="15"/>
      <c r="C944" s="15"/>
      <c r="D944" s="15"/>
      <c r="E944" s="15"/>
    </row>
    <row r="945" spans="1:5">
      <c r="A945" s="155" t="s">
        <v>781</v>
      </c>
      <c r="B945" s="15"/>
      <c r="C945" s="15"/>
      <c r="D945" s="15"/>
      <c r="E945" s="15"/>
    </row>
    <row r="946" spans="1:5">
      <c r="A946" s="155" t="s">
        <v>782</v>
      </c>
      <c r="B946" s="15"/>
      <c r="C946" s="15"/>
      <c r="D946" s="15"/>
      <c r="E946" s="15"/>
    </row>
    <row r="947" spans="1:5">
      <c r="A947" s="155" t="s">
        <v>783</v>
      </c>
      <c r="B947" s="15"/>
      <c r="C947" s="15"/>
      <c r="D947" s="15"/>
      <c r="E947" s="15"/>
    </row>
    <row r="948" spans="1:5">
      <c r="A948" s="155" t="s">
        <v>784</v>
      </c>
      <c r="B948" s="15"/>
      <c r="C948" s="15"/>
      <c r="D948" s="15"/>
      <c r="E948" s="15"/>
    </row>
    <row r="949" spans="1:5">
      <c r="A949" s="155" t="s">
        <v>785</v>
      </c>
      <c r="B949" s="15"/>
      <c r="C949" s="15"/>
      <c r="D949" s="15"/>
      <c r="E949" s="15"/>
    </row>
    <row r="950" spans="1:5">
      <c r="A950" s="155" t="s">
        <v>786</v>
      </c>
      <c r="B950" s="15"/>
      <c r="C950" s="15"/>
      <c r="D950" s="15"/>
      <c r="E950" s="15"/>
    </row>
    <row r="951" spans="1:5">
      <c r="A951" s="155" t="s">
        <v>787</v>
      </c>
      <c r="B951" s="15"/>
      <c r="C951" s="15"/>
      <c r="D951" s="15"/>
      <c r="E951" s="15"/>
    </row>
    <row r="952" spans="1:5">
      <c r="A952" s="155" t="s">
        <v>788</v>
      </c>
      <c r="B952" s="15">
        <f>SUM(B953:B961)</f>
        <v>0</v>
      </c>
      <c r="C952" s="15">
        <f>SUM(C953:C961)</f>
        <v>0</v>
      </c>
      <c r="D952" s="15"/>
      <c r="E952" s="15"/>
    </row>
    <row r="953" spans="1:5">
      <c r="A953" s="155" t="s">
        <v>641</v>
      </c>
      <c r="B953" s="15"/>
      <c r="C953" s="15"/>
      <c r="D953" s="15"/>
      <c r="E953" s="15"/>
    </row>
    <row r="954" spans="1:5">
      <c r="A954" s="155" t="s">
        <v>642</v>
      </c>
      <c r="B954" s="15"/>
      <c r="C954" s="15"/>
      <c r="D954" s="15"/>
      <c r="E954" s="15"/>
    </row>
    <row r="955" spans="1:5">
      <c r="A955" s="155" t="s">
        <v>643</v>
      </c>
      <c r="B955" s="15"/>
      <c r="C955" s="15"/>
      <c r="D955" s="15"/>
      <c r="E955" s="15"/>
    </row>
    <row r="956" spans="1:5">
      <c r="A956" s="155" t="s">
        <v>789</v>
      </c>
      <c r="B956" s="15"/>
      <c r="C956" s="15"/>
      <c r="D956" s="15"/>
      <c r="E956" s="15"/>
    </row>
    <row r="957" spans="1:5">
      <c r="A957" s="155" t="s">
        <v>790</v>
      </c>
      <c r="B957" s="15"/>
      <c r="C957" s="15"/>
      <c r="D957" s="15"/>
      <c r="E957" s="15"/>
    </row>
    <row r="958" spans="1:5">
      <c r="A958" s="155" t="s">
        <v>791</v>
      </c>
      <c r="B958" s="15"/>
      <c r="C958" s="15"/>
      <c r="D958" s="15"/>
      <c r="E958" s="15"/>
    </row>
    <row r="959" spans="1:5">
      <c r="A959" s="155" t="s">
        <v>792</v>
      </c>
      <c r="B959" s="15"/>
      <c r="C959" s="15"/>
      <c r="D959" s="15"/>
      <c r="E959" s="15"/>
    </row>
    <row r="960" spans="1:5">
      <c r="A960" s="155" t="s">
        <v>793</v>
      </c>
      <c r="B960" s="15"/>
      <c r="C960" s="15"/>
      <c r="D960" s="15"/>
      <c r="E960" s="15"/>
    </row>
    <row r="961" spans="1:5">
      <c r="A961" s="155" t="s">
        <v>794</v>
      </c>
      <c r="B961" s="15"/>
      <c r="C961" s="15"/>
      <c r="D961" s="15"/>
      <c r="E961" s="15"/>
    </row>
    <row r="962" spans="1:5">
      <c r="A962" s="155" t="s">
        <v>795</v>
      </c>
      <c r="B962" s="15">
        <f>SUM(B963:B971)</f>
        <v>0</v>
      </c>
      <c r="C962" s="15">
        <f>SUM(C963:C971)</f>
        <v>0</v>
      </c>
      <c r="D962" s="15"/>
      <c r="E962" s="15"/>
    </row>
    <row r="963" spans="1:5">
      <c r="A963" s="155" t="s">
        <v>641</v>
      </c>
      <c r="B963" s="15"/>
      <c r="C963" s="15"/>
      <c r="D963" s="15"/>
      <c r="E963" s="15"/>
    </row>
    <row r="964" spans="1:5">
      <c r="A964" s="155" t="s">
        <v>642</v>
      </c>
      <c r="B964" s="15"/>
      <c r="C964" s="15"/>
      <c r="D964" s="15"/>
      <c r="E964" s="15"/>
    </row>
    <row r="965" spans="1:5">
      <c r="A965" s="155" t="s">
        <v>643</v>
      </c>
      <c r="B965" s="15"/>
      <c r="C965" s="15"/>
      <c r="D965" s="15"/>
      <c r="E965" s="15"/>
    </row>
    <row r="966" spans="1:5">
      <c r="A966" s="155" t="s">
        <v>796</v>
      </c>
      <c r="B966" s="15"/>
      <c r="C966" s="15"/>
      <c r="D966" s="15"/>
      <c r="E966" s="15"/>
    </row>
    <row r="967" spans="1:5">
      <c r="A967" s="155" t="s">
        <v>797</v>
      </c>
      <c r="B967" s="15"/>
      <c r="C967" s="15"/>
      <c r="D967" s="15"/>
      <c r="E967" s="15"/>
    </row>
    <row r="968" spans="1:5">
      <c r="A968" s="155" t="s">
        <v>798</v>
      </c>
      <c r="B968" s="15"/>
      <c r="C968" s="15"/>
      <c r="D968" s="15"/>
      <c r="E968" s="15"/>
    </row>
    <row r="969" spans="1:5">
      <c r="A969" s="155" t="s">
        <v>799</v>
      </c>
      <c r="B969" s="15"/>
      <c r="C969" s="15"/>
      <c r="D969" s="15"/>
      <c r="E969" s="15"/>
    </row>
    <row r="970" spans="1:5">
      <c r="A970" s="155" t="s">
        <v>800</v>
      </c>
      <c r="B970" s="15"/>
      <c r="C970" s="15"/>
      <c r="D970" s="15"/>
      <c r="E970" s="15"/>
    </row>
    <row r="971" spans="1:5">
      <c r="A971" s="155" t="s">
        <v>801</v>
      </c>
      <c r="B971" s="15"/>
      <c r="C971" s="15"/>
      <c r="D971" s="15"/>
      <c r="E971" s="15"/>
    </row>
    <row r="972" spans="1:5">
      <c r="A972" s="155" t="s">
        <v>802</v>
      </c>
      <c r="B972" s="15">
        <f>SUM(B973:B976)</f>
        <v>0</v>
      </c>
      <c r="C972" s="15">
        <f>SUM(C973:C976)</f>
        <v>0</v>
      </c>
      <c r="D972" s="15"/>
      <c r="E972" s="15"/>
    </row>
    <row r="973" spans="1:5">
      <c r="A973" s="155" t="s">
        <v>803</v>
      </c>
      <c r="B973" s="15"/>
      <c r="C973" s="15"/>
      <c r="D973" s="15"/>
      <c r="E973" s="15"/>
    </row>
    <row r="974" spans="1:5">
      <c r="A974" s="155" t="s">
        <v>804</v>
      </c>
      <c r="B974" s="15"/>
      <c r="C974" s="15"/>
      <c r="D974" s="15"/>
      <c r="E974" s="15"/>
    </row>
    <row r="975" spans="1:5">
      <c r="A975" s="155" t="s">
        <v>805</v>
      </c>
      <c r="B975" s="15"/>
      <c r="C975" s="15"/>
      <c r="D975" s="15"/>
      <c r="E975" s="15"/>
    </row>
    <row r="976" spans="1:5">
      <c r="A976" s="155" t="s">
        <v>806</v>
      </c>
      <c r="B976" s="15"/>
      <c r="C976" s="15"/>
      <c r="D976" s="15"/>
      <c r="E976" s="15"/>
    </row>
    <row r="977" spans="1:5">
      <c r="A977" s="155" t="s">
        <v>807</v>
      </c>
      <c r="B977" s="15">
        <f>SUM(B978:B983)</f>
        <v>0</v>
      </c>
      <c r="C977" s="15">
        <f>SUM(C978:C983)</f>
        <v>0</v>
      </c>
      <c r="D977" s="15"/>
      <c r="E977" s="15"/>
    </row>
    <row r="978" spans="1:5">
      <c r="A978" s="155" t="s">
        <v>641</v>
      </c>
      <c r="B978" s="15"/>
      <c r="C978" s="15"/>
      <c r="D978" s="15"/>
      <c r="E978" s="15"/>
    </row>
    <row r="979" spans="1:5">
      <c r="A979" s="155" t="s">
        <v>642</v>
      </c>
      <c r="B979" s="15"/>
      <c r="C979" s="15"/>
      <c r="D979" s="15"/>
      <c r="E979" s="15"/>
    </row>
    <row r="980" spans="1:5">
      <c r="A980" s="155" t="s">
        <v>643</v>
      </c>
      <c r="B980" s="15"/>
      <c r="C980" s="15"/>
      <c r="D980" s="15"/>
      <c r="E980" s="15"/>
    </row>
    <row r="981" spans="1:5">
      <c r="A981" s="155" t="s">
        <v>793</v>
      </c>
      <c r="B981" s="15"/>
      <c r="C981" s="15"/>
      <c r="D981" s="15"/>
      <c r="E981" s="15"/>
    </row>
    <row r="982" spans="1:5">
      <c r="A982" s="155" t="s">
        <v>808</v>
      </c>
      <c r="B982" s="15"/>
      <c r="C982" s="15"/>
      <c r="D982" s="15"/>
      <c r="E982" s="15"/>
    </row>
    <row r="983" spans="1:5">
      <c r="A983" s="155" t="s">
        <v>809</v>
      </c>
      <c r="B983" s="15"/>
      <c r="C983" s="15"/>
      <c r="D983" s="15"/>
      <c r="E983" s="15"/>
    </row>
    <row r="984" spans="1:5">
      <c r="A984" s="155" t="s">
        <v>810</v>
      </c>
      <c r="B984" s="15">
        <f>SUM(B985:B988)</f>
        <v>0</v>
      </c>
      <c r="C984" s="15">
        <f>SUM(C985:C988)</f>
        <v>0</v>
      </c>
      <c r="D984" s="15"/>
      <c r="E984" s="15"/>
    </row>
    <row r="985" spans="1:5">
      <c r="A985" s="155" t="s">
        <v>811</v>
      </c>
      <c r="B985" s="15"/>
      <c r="C985" s="15"/>
      <c r="D985" s="15"/>
      <c r="E985" s="15"/>
    </row>
    <row r="986" spans="1:5">
      <c r="A986" s="155" t="s">
        <v>812</v>
      </c>
      <c r="B986" s="15"/>
      <c r="C986" s="15"/>
      <c r="D986" s="15"/>
      <c r="E986" s="15"/>
    </row>
    <row r="987" spans="1:5">
      <c r="A987" s="155" t="s">
        <v>813</v>
      </c>
      <c r="B987" s="15"/>
      <c r="C987" s="15"/>
      <c r="D987" s="15"/>
      <c r="E987" s="15"/>
    </row>
    <row r="988" spans="1:5">
      <c r="A988" s="155" t="s">
        <v>814</v>
      </c>
      <c r="B988" s="15"/>
      <c r="C988" s="15"/>
      <c r="D988" s="15"/>
      <c r="E988" s="15"/>
    </row>
    <row r="989" spans="1:5">
      <c r="A989" s="155" t="s">
        <v>815</v>
      </c>
      <c r="B989" s="15">
        <f>SUM(B990:B991)</f>
        <v>39</v>
      </c>
      <c r="C989" s="15">
        <f>SUM(C990:C991)</f>
        <v>0</v>
      </c>
      <c r="D989" s="15"/>
      <c r="E989" s="15"/>
    </row>
    <row r="990" spans="1:5">
      <c r="A990" s="155" t="s">
        <v>816</v>
      </c>
      <c r="B990" s="15"/>
      <c r="C990" s="15"/>
      <c r="D990" s="15"/>
      <c r="E990" s="15"/>
    </row>
    <row r="991" spans="1:5">
      <c r="A991" s="155" t="s">
        <v>817</v>
      </c>
      <c r="B991" s="15">
        <v>39</v>
      </c>
      <c r="C991" s="15"/>
      <c r="D991" s="15"/>
      <c r="E991" s="15"/>
    </row>
    <row r="992" spans="1:5">
      <c r="A992" s="155" t="s">
        <v>818</v>
      </c>
      <c r="B992" s="15">
        <f>B993+B1003+B1019+B1024+B1038+B1045+B1052</f>
        <v>1856</v>
      </c>
      <c r="C992" s="15">
        <f>C993+C1003+C1019+C1024+C1038+C1045+C1052</f>
        <v>2000</v>
      </c>
      <c r="D992" s="15"/>
      <c r="E992" s="15"/>
    </row>
    <row r="993" spans="1:5">
      <c r="A993" s="155" t="s">
        <v>819</v>
      </c>
      <c r="B993" s="15">
        <f>SUM(B994:B1002)</f>
        <v>0</v>
      </c>
      <c r="C993" s="15">
        <f>SUM(C994:C1002)</f>
        <v>0</v>
      </c>
      <c r="D993" s="15"/>
      <c r="E993" s="15"/>
    </row>
    <row r="994" spans="1:5">
      <c r="A994" s="155" t="s">
        <v>641</v>
      </c>
      <c r="B994" s="15"/>
      <c r="C994" s="15"/>
      <c r="D994" s="15"/>
      <c r="E994" s="15"/>
    </row>
    <row r="995" spans="1:5">
      <c r="A995" s="155" t="s">
        <v>642</v>
      </c>
      <c r="B995" s="15"/>
      <c r="C995" s="15"/>
      <c r="D995" s="15"/>
      <c r="E995" s="15"/>
    </row>
    <row r="996" spans="1:5">
      <c r="A996" s="155" t="s">
        <v>643</v>
      </c>
      <c r="B996" s="15"/>
      <c r="C996" s="15"/>
      <c r="D996" s="15"/>
      <c r="E996" s="15"/>
    </row>
    <row r="997" spans="1:5">
      <c r="A997" s="155" t="s">
        <v>820</v>
      </c>
      <c r="B997" s="15"/>
      <c r="C997" s="15"/>
      <c r="D997" s="15"/>
      <c r="E997" s="15"/>
    </row>
    <row r="998" spans="1:5">
      <c r="A998" s="155" t="s">
        <v>821</v>
      </c>
      <c r="B998" s="15"/>
      <c r="C998" s="15"/>
      <c r="D998" s="15"/>
      <c r="E998" s="15"/>
    </row>
    <row r="999" spans="1:5">
      <c r="A999" s="155" t="s">
        <v>822</v>
      </c>
      <c r="B999" s="15"/>
      <c r="C999" s="15"/>
      <c r="D999" s="15"/>
      <c r="E999" s="15"/>
    </row>
    <row r="1000" spans="1:5">
      <c r="A1000" s="155" t="s">
        <v>823</v>
      </c>
      <c r="B1000" s="15"/>
      <c r="C1000" s="15"/>
      <c r="D1000" s="15"/>
      <c r="E1000" s="15"/>
    </row>
    <row r="1001" spans="1:5">
      <c r="A1001" s="155" t="s">
        <v>824</v>
      </c>
      <c r="B1001" s="15"/>
      <c r="C1001" s="15"/>
      <c r="D1001" s="15"/>
      <c r="E1001" s="15"/>
    </row>
    <row r="1002" spans="1:5">
      <c r="A1002" s="155" t="s">
        <v>825</v>
      </c>
      <c r="B1002" s="15"/>
      <c r="C1002" s="15"/>
      <c r="D1002" s="15"/>
      <c r="E1002" s="15"/>
    </row>
    <row r="1003" spans="1:5">
      <c r="A1003" s="155" t="s">
        <v>826</v>
      </c>
      <c r="B1003" s="15">
        <f>SUM(B1004:B1018)</f>
        <v>7</v>
      </c>
      <c r="C1003" s="15">
        <f>SUM(C1004:C1018)</f>
        <v>8</v>
      </c>
      <c r="D1003" s="15"/>
      <c r="E1003" s="15"/>
    </row>
    <row r="1004" spans="1:5">
      <c r="A1004" s="155" t="s">
        <v>641</v>
      </c>
      <c r="B1004" s="15"/>
      <c r="C1004" s="15"/>
      <c r="D1004" s="15"/>
      <c r="E1004" s="15"/>
    </row>
    <row r="1005" spans="1:5">
      <c r="A1005" s="155" t="s">
        <v>642</v>
      </c>
      <c r="B1005" s="15"/>
      <c r="C1005" s="15"/>
      <c r="D1005" s="15"/>
      <c r="E1005" s="15"/>
    </row>
    <row r="1006" spans="1:5">
      <c r="A1006" s="155" t="s">
        <v>643</v>
      </c>
      <c r="B1006" s="15"/>
      <c r="C1006" s="15"/>
      <c r="D1006" s="15"/>
      <c r="E1006" s="15"/>
    </row>
    <row r="1007" spans="1:5">
      <c r="A1007" s="155" t="s">
        <v>827</v>
      </c>
      <c r="B1007" s="15"/>
      <c r="C1007" s="15"/>
      <c r="D1007" s="15"/>
      <c r="E1007" s="15"/>
    </row>
    <row r="1008" spans="1:5">
      <c r="A1008" s="155" t="s">
        <v>828</v>
      </c>
      <c r="B1008" s="15"/>
      <c r="C1008" s="15"/>
      <c r="D1008" s="15"/>
      <c r="E1008" s="15"/>
    </row>
    <row r="1009" spans="1:5">
      <c r="A1009" s="155" t="s">
        <v>829</v>
      </c>
      <c r="B1009" s="15"/>
      <c r="C1009" s="15"/>
      <c r="D1009" s="15"/>
      <c r="E1009" s="15"/>
    </row>
    <row r="1010" spans="1:5">
      <c r="A1010" s="155" t="s">
        <v>830</v>
      </c>
      <c r="B1010" s="15"/>
      <c r="C1010" s="15"/>
      <c r="D1010" s="15"/>
      <c r="E1010" s="15"/>
    </row>
    <row r="1011" spans="1:5">
      <c r="A1011" s="155" t="s">
        <v>831</v>
      </c>
      <c r="B1011" s="15"/>
      <c r="C1011" s="15"/>
      <c r="D1011" s="15"/>
      <c r="E1011" s="15"/>
    </row>
    <row r="1012" spans="1:5">
      <c r="A1012" s="155" t="s">
        <v>832</v>
      </c>
      <c r="B1012" s="15"/>
      <c r="C1012" s="15"/>
      <c r="D1012" s="15"/>
      <c r="E1012" s="15"/>
    </row>
    <row r="1013" spans="1:5">
      <c r="A1013" s="155" t="s">
        <v>833</v>
      </c>
      <c r="B1013" s="15"/>
      <c r="C1013" s="15"/>
      <c r="D1013" s="15"/>
      <c r="E1013" s="15"/>
    </row>
    <row r="1014" spans="1:5">
      <c r="A1014" s="155" t="s">
        <v>834</v>
      </c>
      <c r="B1014" s="15"/>
      <c r="C1014" s="15"/>
      <c r="D1014" s="15"/>
      <c r="E1014" s="15"/>
    </row>
    <row r="1015" spans="1:5">
      <c r="A1015" s="155" t="s">
        <v>835</v>
      </c>
      <c r="B1015" s="15"/>
      <c r="C1015" s="15"/>
      <c r="D1015" s="15"/>
      <c r="E1015" s="15"/>
    </row>
    <row r="1016" spans="1:5">
      <c r="A1016" s="155" t="s">
        <v>836</v>
      </c>
      <c r="B1016" s="15"/>
      <c r="C1016" s="15"/>
      <c r="D1016" s="15"/>
      <c r="E1016" s="15"/>
    </row>
    <row r="1017" spans="1:5">
      <c r="A1017" s="155" t="s">
        <v>837</v>
      </c>
      <c r="B1017" s="15"/>
      <c r="C1017" s="15"/>
      <c r="D1017" s="15"/>
      <c r="E1017" s="15"/>
    </row>
    <row r="1018" spans="1:5">
      <c r="A1018" s="155" t="s">
        <v>838</v>
      </c>
      <c r="B1018" s="15">
        <v>7</v>
      </c>
      <c r="C1018" s="15">
        <v>8</v>
      </c>
      <c r="D1018" s="15"/>
      <c r="E1018" s="15"/>
    </row>
    <row r="1019" spans="1:5">
      <c r="A1019" s="155" t="s">
        <v>839</v>
      </c>
      <c r="B1019" s="15">
        <f>SUM(B1020:B1023)</f>
        <v>0</v>
      </c>
      <c r="C1019" s="15">
        <f>SUM(C1020:C1023)</f>
        <v>0</v>
      </c>
      <c r="D1019" s="15"/>
      <c r="E1019" s="15"/>
    </row>
    <row r="1020" spans="1:5">
      <c r="A1020" s="155" t="s">
        <v>641</v>
      </c>
      <c r="B1020" s="15"/>
      <c r="C1020" s="15"/>
      <c r="D1020" s="15"/>
      <c r="E1020" s="15"/>
    </row>
    <row r="1021" spans="1:5">
      <c r="A1021" s="155" t="s">
        <v>642</v>
      </c>
      <c r="B1021" s="15"/>
      <c r="C1021" s="15"/>
      <c r="D1021" s="15"/>
      <c r="E1021" s="15"/>
    </row>
    <row r="1022" spans="1:5">
      <c r="A1022" s="155" t="s">
        <v>643</v>
      </c>
      <c r="B1022" s="15"/>
      <c r="C1022" s="15"/>
      <c r="D1022" s="15"/>
      <c r="E1022" s="15"/>
    </row>
    <row r="1023" spans="1:5">
      <c r="A1023" s="155" t="s">
        <v>840</v>
      </c>
      <c r="B1023" s="15"/>
      <c r="C1023" s="15"/>
      <c r="D1023" s="15"/>
      <c r="E1023" s="15"/>
    </row>
    <row r="1024" spans="1:5">
      <c r="A1024" s="155" t="s">
        <v>841</v>
      </c>
      <c r="B1024" s="15">
        <f>SUM(B1025:B1037)</f>
        <v>0</v>
      </c>
      <c r="C1024" s="15">
        <f>SUM(C1025:C1037)</f>
        <v>0</v>
      </c>
      <c r="D1024" s="15"/>
      <c r="E1024" s="15"/>
    </row>
    <row r="1025" spans="1:5">
      <c r="A1025" s="155" t="s">
        <v>641</v>
      </c>
      <c r="B1025" s="15"/>
      <c r="C1025" s="15"/>
      <c r="D1025" s="15"/>
      <c r="E1025" s="15"/>
    </row>
    <row r="1026" spans="1:5">
      <c r="A1026" s="155" t="s">
        <v>642</v>
      </c>
      <c r="B1026" s="15"/>
      <c r="C1026" s="15"/>
      <c r="D1026" s="15"/>
      <c r="E1026" s="15"/>
    </row>
    <row r="1027" spans="1:5">
      <c r="A1027" s="155" t="s">
        <v>643</v>
      </c>
      <c r="B1027" s="15"/>
      <c r="C1027" s="15"/>
      <c r="D1027" s="15"/>
      <c r="E1027" s="15"/>
    </row>
    <row r="1028" spans="1:5">
      <c r="A1028" s="155" t="s">
        <v>842</v>
      </c>
      <c r="B1028" s="15"/>
      <c r="C1028" s="15"/>
      <c r="D1028" s="15"/>
      <c r="E1028" s="15"/>
    </row>
    <row r="1029" spans="1:5">
      <c r="A1029" s="155" t="s">
        <v>843</v>
      </c>
      <c r="B1029" s="15"/>
      <c r="C1029" s="15"/>
      <c r="D1029" s="15"/>
      <c r="E1029" s="15"/>
    </row>
    <row r="1030" spans="1:5">
      <c r="A1030" s="155" t="s">
        <v>844</v>
      </c>
      <c r="B1030" s="15"/>
      <c r="C1030" s="15"/>
      <c r="D1030" s="15"/>
      <c r="E1030" s="15"/>
    </row>
    <row r="1031" spans="1:5">
      <c r="A1031" s="155" t="s">
        <v>845</v>
      </c>
      <c r="B1031" s="15"/>
      <c r="C1031" s="15"/>
      <c r="D1031" s="15"/>
      <c r="E1031" s="15"/>
    </row>
    <row r="1032" spans="1:5">
      <c r="A1032" s="155" t="s">
        <v>846</v>
      </c>
      <c r="B1032" s="15"/>
      <c r="C1032" s="15"/>
      <c r="D1032" s="15"/>
      <c r="E1032" s="15"/>
    </row>
    <row r="1033" spans="1:5">
      <c r="A1033" s="155" t="s">
        <v>847</v>
      </c>
      <c r="B1033" s="15"/>
      <c r="C1033" s="15"/>
      <c r="D1033" s="15"/>
      <c r="E1033" s="15"/>
    </row>
    <row r="1034" spans="1:5">
      <c r="A1034" s="155" t="s">
        <v>848</v>
      </c>
      <c r="B1034" s="15"/>
      <c r="C1034" s="15"/>
      <c r="D1034" s="15"/>
      <c r="E1034" s="15"/>
    </row>
    <row r="1035" spans="1:5">
      <c r="A1035" s="155" t="s">
        <v>793</v>
      </c>
      <c r="B1035" s="15"/>
      <c r="C1035" s="15"/>
      <c r="D1035" s="15"/>
      <c r="E1035" s="15"/>
    </row>
    <row r="1036" spans="1:5">
      <c r="A1036" s="155" t="s">
        <v>849</v>
      </c>
      <c r="B1036" s="15"/>
      <c r="C1036" s="15"/>
      <c r="D1036" s="15"/>
      <c r="E1036" s="15"/>
    </row>
    <row r="1037" spans="1:5">
      <c r="A1037" s="155" t="s">
        <v>850</v>
      </c>
      <c r="B1037" s="15"/>
      <c r="C1037" s="15"/>
      <c r="D1037" s="15"/>
      <c r="E1037" s="15"/>
    </row>
    <row r="1038" spans="1:5">
      <c r="A1038" s="155" t="s">
        <v>851</v>
      </c>
      <c r="B1038" s="15">
        <f>SUM(B1039:B1044)</f>
        <v>0</v>
      </c>
      <c r="C1038" s="15"/>
      <c r="D1038" s="15"/>
      <c r="E1038" s="15"/>
    </row>
    <row r="1039" spans="1:5">
      <c r="A1039" s="155" t="s">
        <v>641</v>
      </c>
      <c r="B1039" s="15"/>
      <c r="C1039" s="15"/>
      <c r="D1039" s="15"/>
      <c r="E1039" s="15"/>
    </row>
    <row r="1040" spans="1:5">
      <c r="A1040" s="155" t="s">
        <v>642</v>
      </c>
      <c r="B1040" s="15"/>
      <c r="C1040" s="15"/>
      <c r="D1040" s="15"/>
      <c r="E1040" s="15"/>
    </row>
    <row r="1041" spans="1:5">
      <c r="A1041" s="155" t="s">
        <v>643</v>
      </c>
      <c r="B1041" s="15"/>
      <c r="C1041" s="15"/>
      <c r="D1041" s="15"/>
      <c r="E1041" s="15"/>
    </row>
    <row r="1042" spans="1:5">
      <c r="A1042" s="155" t="s">
        <v>852</v>
      </c>
      <c r="B1042" s="15"/>
      <c r="C1042" s="15"/>
      <c r="D1042" s="15"/>
      <c r="E1042" s="15"/>
    </row>
    <row r="1043" spans="1:5">
      <c r="A1043" s="154" t="s">
        <v>853</v>
      </c>
      <c r="B1043" s="15"/>
      <c r="C1043" s="15"/>
      <c r="D1043" s="15"/>
      <c r="E1043" s="15"/>
    </row>
    <row r="1044" spans="1:5">
      <c r="A1044" s="155" t="s">
        <v>854</v>
      </c>
      <c r="B1044" s="15"/>
      <c r="C1044" s="15"/>
      <c r="D1044" s="15"/>
      <c r="E1044" s="15"/>
    </row>
    <row r="1045" spans="1:5">
      <c r="A1045" s="155" t="s">
        <v>855</v>
      </c>
      <c r="B1045" s="15">
        <f>SUM(B1046:B1051)</f>
        <v>1762</v>
      </c>
      <c r="C1045" s="15">
        <f>SUM(C1046:C1051)</f>
        <v>1897</v>
      </c>
      <c r="D1045" s="15"/>
      <c r="E1045" s="15"/>
    </row>
    <row r="1046" spans="1:5">
      <c r="A1046" s="155" t="s">
        <v>641</v>
      </c>
      <c r="B1046" s="15"/>
      <c r="C1046" s="15"/>
      <c r="D1046" s="15"/>
      <c r="E1046" s="15"/>
    </row>
    <row r="1047" spans="1:5">
      <c r="A1047" s="155" t="s">
        <v>642</v>
      </c>
      <c r="B1047" s="15"/>
      <c r="C1047" s="15"/>
      <c r="D1047" s="15"/>
      <c r="E1047" s="15"/>
    </row>
    <row r="1048" spans="1:5">
      <c r="A1048" s="155" t="s">
        <v>643</v>
      </c>
      <c r="B1048" s="15"/>
      <c r="C1048" s="15"/>
      <c r="D1048" s="15"/>
      <c r="E1048" s="15"/>
    </row>
    <row r="1049" spans="1:5">
      <c r="A1049" s="155" t="s">
        <v>856</v>
      </c>
      <c r="B1049" s="15"/>
      <c r="C1049" s="15"/>
      <c r="D1049" s="15"/>
      <c r="E1049" s="15"/>
    </row>
    <row r="1050" spans="1:5">
      <c r="A1050" s="155" t="s">
        <v>857</v>
      </c>
      <c r="B1050" s="15"/>
      <c r="C1050" s="15"/>
      <c r="D1050" s="15"/>
      <c r="E1050" s="15"/>
    </row>
    <row r="1051" spans="1:5">
      <c r="A1051" s="155" t="s">
        <v>858</v>
      </c>
      <c r="B1051" s="15">
        <v>1762</v>
      </c>
      <c r="C1051" s="15">
        <v>1897</v>
      </c>
      <c r="D1051" s="15"/>
      <c r="E1051" s="15"/>
    </row>
    <row r="1052" spans="1:5">
      <c r="A1052" s="155" t="s">
        <v>859</v>
      </c>
      <c r="B1052" s="15">
        <f>SUM(B1053:B1057)</f>
        <v>87</v>
      </c>
      <c r="C1052" s="15">
        <f>SUM(C1053:C1057)</f>
        <v>95</v>
      </c>
      <c r="D1052" s="15"/>
      <c r="E1052" s="15"/>
    </row>
    <row r="1053" spans="1:5">
      <c r="A1053" s="155" t="s">
        <v>860</v>
      </c>
      <c r="B1053" s="15"/>
      <c r="C1053" s="15"/>
      <c r="D1053" s="15"/>
      <c r="E1053" s="15"/>
    </row>
    <row r="1054" spans="1:5">
      <c r="A1054" s="155" t="s">
        <v>861</v>
      </c>
      <c r="B1054" s="15">
        <v>82</v>
      </c>
      <c r="C1054" s="15">
        <v>90</v>
      </c>
      <c r="D1054" s="15"/>
      <c r="E1054" s="15"/>
    </row>
    <row r="1055" spans="1:5">
      <c r="A1055" s="155" t="s">
        <v>862</v>
      </c>
      <c r="B1055" s="15"/>
      <c r="C1055" s="15"/>
      <c r="D1055" s="15"/>
      <c r="E1055" s="15"/>
    </row>
    <row r="1056" spans="1:5">
      <c r="A1056" s="155" t="s">
        <v>863</v>
      </c>
      <c r="B1056" s="15"/>
      <c r="C1056" s="15"/>
      <c r="D1056" s="15"/>
      <c r="E1056" s="15"/>
    </row>
    <row r="1057" spans="1:5">
      <c r="A1057" s="155" t="s">
        <v>864</v>
      </c>
      <c r="B1057" s="15">
        <v>5</v>
      </c>
      <c r="C1057" s="15">
        <v>5</v>
      </c>
      <c r="D1057" s="15"/>
      <c r="E1057" s="15"/>
    </row>
    <row r="1058" spans="1:5">
      <c r="A1058" s="155" t="s">
        <v>865</v>
      </c>
      <c r="B1058" s="15">
        <f>B1059+B1069+B1075</f>
        <v>35</v>
      </c>
      <c r="C1058" s="15">
        <f>C1059+C1069+C1075</f>
        <v>35</v>
      </c>
      <c r="D1058" s="15"/>
      <c r="E1058" s="15"/>
    </row>
    <row r="1059" spans="1:5">
      <c r="A1059" s="155" t="s">
        <v>866</v>
      </c>
      <c r="B1059" s="15">
        <f>SUM(B1060:B1068)</f>
        <v>5</v>
      </c>
      <c r="C1059" s="15">
        <f>SUM(C1060:C1068)</f>
        <v>5</v>
      </c>
      <c r="D1059" s="15"/>
      <c r="E1059" s="15"/>
    </row>
    <row r="1060" spans="1:5">
      <c r="A1060" s="155" t="s">
        <v>641</v>
      </c>
      <c r="B1060" s="15"/>
      <c r="C1060" s="15"/>
      <c r="D1060" s="15"/>
      <c r="E1060" s="15"/>
    </row>
    <row r="1061" spans="1:5">
      <c r="A1061" s="155" t="s">
        <v>642</v>
      </c>
      <c r="B1061" s="15"/>
      <c r="C1061" s="15"/>
      <c r="D1061" s="15"/>
      <c r="E1061" s="15"/>
    </row>
    <row r="1062" spans="1:5">
      <c r="A1062" s="155" t="s">
        <v>643</v>
      </c>
      <c r="B1062" s="15"/>
      <c r="C1062" s="15"/>
      <c r="D1062" s="15"/>
      <c r="E1062" s="15"/>
    </row>
    <row r="1063" spans="1:5">
      <c r="A1063" s="155" t="s">
        <v>867</v>
      </c>
      <c r="B1063" s="15"/>
      <c r="C1063" s="15"/>
      <c r="D1063" s="15"/>
      <c r="E1063" s="15"/>
    </row>
    <row r="1064" spans="1:5">
      <c r="A1064" s="155" t="s">
        <v>868</v>
      </c>
      <c r="B1064" s="15"/>
      <c r="C1064" s="15"/>
      <c r="D1064" s="15"/>
      <c r="E1064" s="15"/>
    </row>
    <row r="1065" spans="1:5">
      <c r="A1065" s="155" t="s">
        <v>869</v>
      </c>
      <c r="B1065" s="15"/>
      <c r="C1065" s="15"/>
      <c r="D1065" s="15"/>
      <c r="E1065" s="15"/>
    </row>
    <row r="1066" spans="1:5">
      <c r="A1066" s="155" t="s">
        <v>870</v>
      </c>
      <c r="B1066" s="15"/>
      <c r="C1066" s="15"/>
      <c r="D1066" s="15"/>
      <c r="E1066" s="15"/>
    </row>
    <row r="1067" spans="1:5">
      <c r="A1067" s="155" t="s">
        <v>660</v>
      </c>
      <c r="B1067" s="15"/>
      <c r="C1067" s="15"/>
      <c r="D1067" s="15"/>
      <c r="E1067" s="15"/>
    </row>
    <row r="1068" spans="1:5">
      <c r="A1068" s="155" t="s">
        <v>871</v>
      </c>
      <c r="B1068" s="15">
        <v>5</v>
      </c>
      <c r="C1068" s="15">
        <v>5</v>
      </c>
      <c r="D1068" s="15"/>
      <c r="E1068" s="15"/>
    </row>
    <row r="1069" spans="1:5">
      <c r="A1069" s="155" t="s">
        <v>872</v>
      </c>
      <c r="B1069" s="15">
        <f>SUM(B1070:B1074)</f>
        <v>30</v>
      </c>
      <c r="C1069" s="15">
        <f>SUM(C1070:C1074)</f>
        <v>30</v>
      </c>
      <c r="D1069" s="15"/>
      <c r="E1069" s="15"/>
    </row>
    <row r="1070" spans="1:5">
      <c r="A1070" s="155" t="s">
        <v>641</v>
      </c>
      <c r="B1070" s="15"/>
      <c r="C1070" s="15"/>
      <c r="D1070" s="15"/>
      <c r="E1070" s="15"/>
    </row>
    <row r="1071" spans="1:5">
      <c r="A1071" s="155" t="s">
        <v>642</v>
      </c>
      <c r="B1071" s="15"/>
      <c r="C1071" s="15"/>
      <c r="D1071" s="15"/>
      <c r="E1071" s="15"/>
    </row>
    <row r="1072" spans="1:5">
      <c r="A1072" s="155" t="s">
        <v>643</v>
      </c>
      <c r="B1072" s="15"/>
      <c r="C1072" s="15"/>
      <c r="D1072" s="15"/>
      <c r="E1072" s="15"/>
    </row>
    <row r="1073" spans="1:5">
      <c r="A1073" s="155" t="s">
        <v>873</v>
      </c>
      <c r="B1073" s="15"/>
      <c r="C1073" s="15"/>
      <c r="D1073" s="15"/>
      <c r="E1073" s="15"/>
    </row>
    <row r="1074" spans="1:5">
      <c r="A1074" s="155" t="s">
        <v>874</v>
      </c>
      <c r="B1074" s="15">
        <v>30</v>
      </c>
      <c r="C1074" s="15">
        <v>30</v>
      </c>
      <c r="D1074" s="15"/>
      <c r="E1074" s="15"/>
    </row>
    <row r="1075" spans="1:5">
      <c r="A1075" s="155" t="s">
        <v>875</v>
      </c>
      <c r="B1075" s="15">
        <f>SUM(B1076:B1077)</f>
        <v>0</v>
      </c>
      <c r="C1075" s="15">
        <f>SUM(C1076:C1077)</f>
        <v>0</v>
      </c>
      <c r="D1075" s="15"/>
      <c r="E1075" s="15"/>
    </row>
    <row r="1076" spans="1:5">
      <c r="A1076" s="155" t="s">
        <v>876</v>
      </c>
      <c r="B1076" s="15"/>
      <c r="C1076" s="15"/>
      <c r="D1076" s="15"/>
      <c r="E1076" s="15"/>
    </row>
    <row r="1077" spans="1:5">
      <c r="A1077" s="155" t="s">
        <v>877</v>
      </c>
      <c r="B1077" s="15"/>
      <c r="C1077" s="15"/>
      <c r="D1077" s="15"/>
      <c r="E1077" s="15"/>
    </row>
    <row r="1078" spans="1:5">
      <c r="A1078" s="155" t="s">
        <v>878</v>
      </c>
      <c r="B1078" s="15">
        <f>B1079+B1086+B1092</f>
        <v>0</v>
      </c>
      <c r="C1078" s="15">
        <f>C1079+C1086+C1092</f>
        <v>0</v>
      </c>
      <c r="D1078" s="15"/>
      <c r="E1078" s="15"/>
    </row>
    <row r="1079" spans="1:5">
      <c r="A1079" s="155" t="s">
        <v>879</v>
      </c>
      <c r="B1079" s="15">
        <f>SUM(B1080:B1085)</f>
        <v>0</v>
      </c>
      <c r="C1079" s="15">
        <f>SUM(C1080:C1085)</f>
        <v>0</v>
      </c>
      <c r="D1079" s="15"/>
      <c r="E1079" s="15"/>
    </row>
    <row r="1080" spans="1:5">
      <c r="A1080" s="155" t="s">
        <v>641</v>
      </c>
      <c r="B1080" s="15"/>
      <c r="C1080" s="15"/>
      <c r="D1080" s="15"/>
      <c r="E1080" s="15"/>
    </row>
    <row r="1081" spans="1:5">
      <c r="A1081" s="155" t="s">
        <v>642</v>
      </c>
      <c r="B1081" s="15"/>
      <c r="C1081" s="15"/>
      <c r="D1081" s="15"/>
      <c r="E1081" s="15"/>
    </row>
    <row r="1082" spans="1:5">
      <c r="A1082" s="155" t="s">
        <v>643</v>
      </c>
      <c r="B1082" s="15"/>
      <c r="C1082" s="15"/>
      <c r="D1082" s="15"/>
      <c r="E1082" s="15"/>
    </row>
    <row r="1083" spans="1:5">
      <c r="A1083" s="155" t="s">
        <v>880</v>
      </c>
      <c r="B1083" s="15"/>
      <c r="C1083" s="15"/>
      <c r="D1083" s="15"/>
      <c r="E1083" s="15"/>
    </row>
    <row r="1084" spans="1:5">
      <c r="A1084" s="155" t="s">
        <v>660</v>
      </c>
      <c r="B1084" s="15"/>
      <c r="C1084" s="15"/>
      <c r="D1084" s="15"/>
      <c r="E1084" s="15"/>
    </row>
    <row r="1085" spans="1:5">
      <c r="A1085" s="155" t="s">
        <v>881</v>
      </c>
      <c r="B1085" s="15"/>
      <c r="C1085" s="15"/>
      <c r="D1085" s="15"/>
      <c r="E1085" s="15"/>
    </row>
    <row r="1086" spans="1:5">
      <c r="A1086" s="155" t="s">
        <v>882</v>
      </c>
      <c r="B1086" s="15">
        <f>SUM(B1080:B1085)</f>
        <v>0</v>
      </c>
      <c r="C1086" s="15">
        <f>SUM(C1080:C1085)</f>
        <v>0</v>
      </c>
      <c r="D1086" s="15"/>
      <c r="E1086" s="15"/>
    </row>
    <row r="1087" spans="1:5">
      <c r="A1087" s="155" t="s">
        <v>883</v>
      </c>
      <c r="B1087" s="15"/>
      <c r="C1087" s="15"/>
      <c r="D1087" s="15"/>
      <c r="E1087" s="15"/>
    </row>
    <row r="1088" spans="1:5">
      <c r="A1088" s="156" t="s">
        <v>884</v>
      </c>
      <c r="B1088" s="15"/>
      <c r="C1088" s="15"/>
      <c r="D1088" s="15"/>
      <c r="E1088" s="15"/>
    </row>
    <row r="1089" spans="1:5">
      <c r="A1089" s="155" t="s">
        <v>885</v>
      </c>
      <c r="B1089" s="15"/>
      <c r="C1089" s="15"/>
      <c r="D1089" s="15"/>
      <c r="E1089" s="15"/>
    </row>
    <row r="1090" spans="1:5">
      <c r="A1090" s="155" t="s">
        <v>886</v>
      </c>
      <c r="B1090" s="15"/>
      <c r="C1090" s="15"/>
      <c r="D1090" s="15"/>
      <c r="E1090" s="15"/>
    </row>
    <row r="1091" spans="1:5">
      <c r="A1091" s="155" t="s">
        <v>887</v>
      </c>
      <c r="B1091" s="15"/>
      <c r="C1091" s="15"/>
      <c r="D1091" s="15"/>
      <c r="E1091" s="15"/>
    </row>
    <row r="1092" spans="1:5">
      <c r="A1092" s="155" t="s">
        <v>888</v>
      </c>
      <c r="B1092" s="15"/>
      <c r="C1092" s="15"/>
      <c r="D1092" s="15"/>
      <c r="E1092" s="15"/>
    </row>
    <row r="1093" spans="1:5">
      <c r="A1093" s="155" t="s">
        <v>889</v>
      </c>
      <c r="B1093" s="15">
        <f>SUM(B1094:B1102)</f>
        <v>0</v>
      </c>
      <c r="C1093" s="15">
        <f>SUM(C1094:C1102)</f>
        <v>0</v>
      </c>
      <c r="D1093" s="15"/>
      <c r="E1093" s="15"/>
    </row>
    <row r="1094" spans="1:5">
      <c r="A1094" s="155" t="s">
        <v>890</v>
      </c>
      <c r="B1094" s="15"/>
      <c r="C1094" s="15"/>
      <c r="D1094" s="15"/>
      <c r="E1094" s="15"/>
    </row>
    <row r="1095" spans="1:5">
      <c r="A1095" s="155" t="s">
        <v>891</v>
      </c>
      <c r="B1095" s="15"/>
      <c r="C1095" s="15"/>
      <c r="D1095" s="15"/>
      <c r="E1095" s="15"/>
    </row>
    <row r="1096" spans="1:5">
      <c r="A1096" s="155" t="s">
        <v>892</v>
      </c>
      <c r="B1096" s="15"/>
      <c r="C1096" s="15"/>
      <c r="D1096" s="15"/>
      <c r="E1096" s="15"/>
    </row>
    <row r="1097" spans="1:5">
      <c r="A1097" s="155" t="s">
        <v>893</v>
      </c>
      <c r="B1097" s="15"/>
      <c r="C1097" s="15"/>
      <c r="D1097" s="15"/>
      <c r="E1097" s="15"/>
    </row>
    <row r="1098" spans="1:5">
      <c r="A1098" s="155" t="s">
        <v>894</v>
      </c>
      <c r="B1098" s="15"/>
      <c r="C1098" s="15"/>
      <c r="D1098" s="15"/>
      <c r="E1098" s="15"/>
    </row>
    <row r="1099" spans="1:5">
      <c r="A1099" s="155" t="s">
        <v>659</v>
      </c>
      <c r="B1099" s="15"/>
      <c r="C1099" s="15"/>
      <c r="D1099" s="15"/>
      <c r="E1099" s="15"/>
    </row>
    <row r="1100" spans="1:5">
      <c r="A1100" s="155" t="s">
        <v>895</v>
      </c>
      <c r="B1100" s="15"/>
      <c r="C1100" s="15"/>
      <c r="D1100" s="15"/>
      <c r="E1100" s="15"/>
    </row>
    <row r="1101" spans="1:5">
      <c r="A1101" s="155" t="s">
        <v>896</v>
      </c>
      <c r="B1101" s="15"/>
      <c r="C1101" s="15"/>
      <c r="D1101" s="15"/>
      <c r="E1101" s="15"/>
    </row>
    <row r="1102" spans="1:5">
      <c r="A1102" s="155" t="s">
        <v>897</v>
      </c>
      <c r="B1102" s="15"/>
      <c r="C1102" s="15"/>
      <c r="D1102" s="15"/>
      <c r="E1102" s="15"/>
    </row>
    <row r="1103" spans="1:5">
      <c r="A1103" s="155" t="s">
        <v>898</v>
      </c>
      <c r="B1103" s="15">
        <f>B1104+B1123+B1142+B1151+B1166</f>
        <v>3197</v>
      </c>
      <c r="C1103" s="15">
        <f>C1104+C1123+C1142+C1151+C1166</f>
        <v>3200</v>
      </c>
      <c r="D1103" s="15"/>
      <c r="E1103" s="15"/>
    </row>
    <row r="1104" spans="1:5">
      <c r="A1104" s="155" t="s">
        <v>899</v>
      </c>
      <c r="B1104" s="15">
        <f>SUM(B1105:B1122)</f>
        <v>3197</v>
      </c>
      <c r="C1104" s="15">
        <f>SUM(C1105:C1122)</f>
        <v>3200</v>
      </c>
      <c r="D1104" s="15"/>
      <c r="E1104" s="15"/>
    </row>
    <row r="1105" spans="1:5">
      <c r="A1105" s="155" t="s">
        <v>641</v>
      </c>
      <c r="B1105" s="15">
        <v>287</v>
      </c>
      <c r="C1105" s="15">
        <v>320</v>
      </c>
      <c r="D1105" s="15"/>
      <c r="E1105" s="15"/>
    </row>
    <row r="1106" spans="1:5">
      <c r="A1106" s="155" t="s">
        <v>642</v>
      </c>
      <c r="B1106" s="15">
        <v>90</v>
      </c>
      <c r="C1106" s="15">
        <v>90</v>
      </c>
      <c r="D1106" s="15"/>
      <c r="E1106" s="15"/>
    </row>
    <row r="1107" spans="1:5">
      <c r="A1107" s="155" t="s">
        <v>643</v>
      </c>
      <c r="B1107" s="15"/>
      <c r="C1107" s="15"/>
      <c r="D1107" s="15"/>
      <c r="E1107" s="15"/>
    </row>
    <row r="1108" spans="1:5">
      <c r="A1108" s="155" t="s">
        <v>900</v>
      </c>
      <c r="B1108" s="15">
        <v>60</v>
      </c>
      <c r="C1108" s="15">
        <v>60</v>
      </c>
      <c r="D1108" s="15"/>
      <c r="E1108" s="15"/>
    </row>
    <row r="1109" spans="1:5">
      <c r="A1109" s="155" t="s">
        <v>901</v>
      </c>
      <c r="B1109" s="15"/>
      <c r="C1109" s="15"/>
      <c r="D1109" s="15"/>
      <c r="E1109" s="15"/>
    </row>
    <row r="1110" spans="1:5">
      <c r="A1110" s="155" t="s">
        <v>902</v>
      </c>
      <c r="B1110" s="15">
        <v>30</v>
      </c>
      <c r="C1110" s="15">
        <v>30</v>
      </c>
      <c r="D1110" s="15"/>
      <c r="E1110" s="15"/>
    </row>
    <row r="1111" spans="1:5">
      <c r="A1111" s="155" t="s">
        <v>903</v>
      </c>
      <c r="B1111" s="15"/>
      <c r="C1111" s="15"/>
      <c r="D1111" s="15"/>
      <c r="E1111" s="15"/>
    </row>
    <row r="1112" spans="1:5">
      <c r="A1112" s="155" t="s">
        <v>904</v>
      </c>
      <c r="B1112" s="15"/>
      <c r="C1112" s="15"/>
      <c r="D1112" s="15"/>
      <c r="E1112" s="15"/>
    </row>
    <row r="1113" spans="1:5">
      <c r="A1113" s="155" t="s">
        <v>905</v>
      </c>
      <c r="B1113" s="15"/>
      <c r="C1113" s="15"/>
      <c r="D1113" s="15"/>
      <c r="E1113" s="15"/>
    </row>
    <row r="1114" spans="1:5">
      <c r="A1114" s="155" t="s">
        <v>906</v>
      </c>
      <c r="B1114" s="15">
        <v>2729</v>
      </c>
      <c r="C1114" s="15">
        <v>2700</v>
      </c>
      <c r="D1114" s="15"/>
      <c r="E1114" s="15"/>
    </row>
    <row r="1115" spans="1:5">
      <c r="A1115" s="155" t="s">
        <v>907</v>
      </c>
      <c r="B1115" s="15"/>
      <c r="C1115" s="15"/>
      <c r="D1115" s="15"/>
      <c r="E1115" s="15"/>
    </row>
    <row r="1116" spans="1:5">
      <c r="A1116" s="155" t="s">
        <v>908</v>
      </c>
      <c r="B1116" s="15"/>
      <c r="C1116" s="15"/>
      <c r="D1116" s="15"/>
      <c r="E1116" s="15"/>
    </row>
    <row r="1117" spans="1:5">
      <c r="A1117" s="155" t="s">
        <v>909</v>
      </c>
      <c r="B1117" s="15"/>
      <c r="C1117" s="15"/>
      <c r="D1117" s="15"/>
      <c r="E1117" s="15"/>
    </row>
    <row r="1118" spans="1:5">
      <c r="A1118" s="155" t="s">
        <v>910</v>
      </c>
      <c r="B1118" s="15"/>
      <c r="C1118" s="15"/>
      <c r="D1118" s="15"/>
      <c r="E1118" s="15"/>
    </row>
    <row r="1119" spans="1:5">
      <c r="A1119" s="155" t="s">
        <v>911</v>
      </c>
      <c r="B1119" s="15"/>
      <c r="C1119" s="15"/>
      <c r="D1119" s="15"/>
      <c r="E1119" s="15"/>
    </row>
    <row r="1120" spans="1:5">
      <c r="A1120" s="155" t="s">
        <v>912</v>
      </c>
      <c r="B1120" s="15"/>
      <c r="C1120" s="15"/>
      <c r="D1120" s="15"/>
      <c r="E1120" s="15"/>
    </row>
    <row r="1121" spans="1:5">
      <c r="A1121" s="155" t="s">
        <v>660</v>
      </c>
      <c r="B1121" s="15"/>
      <c r="C1121" s="15"/>
      <c r="D1121" s="15"/>
      <c r="E1121" s="15"/>
    </row>
    <row r="1122" spans="1:5">
      <c r="A1122" s="155" t="s">
        <v>913</v>
      </c>
      <c r="B1122" s="15">
        <v>1</v>
      </c>
      <c r="C1122" s="15"/>
      <c r="D1122" s="15"/>
      <c r="E1122" s="15"/>
    </row>
    <row r="1123" spans="1:5">
      <c r="A1123" s="155" t="s">
        <v>914</v>
      </c>
      <c r="B1123" s="15">
        <f>SUM(B1124:B1141)</f>
        <v>0</v>
      </c>
      <c r="C1123" s="15">
        <f>SUM(C1124:C1141)</f>
        <v>0</v>
      </c>
      <c r="D1123" s="15"/>
      <c r="E1123" s="15"/>
    </row>
    <row r="1124" spans="1:5">
      <c r="A1124" s="155" t="s">
        <v>641</v>
      </c>
      <c r="B1124" s="15"/>
      <c r="C1124" s="15"/>
      <c r="D1124" s="15"/>
      <c r="E1124" s="15"/>
    </row>
    <row r="1125" spans="1:5">
      <c r="A1125" s="155" t="s">
        <v>642</v>
      </c>
      <c r="B1125" s="15"/>
      <c r="C1125" s="15"/>
      <c r="D1125" s="15"/>
      <c r="E1125" s="15"/>
    </row>
    <row r="1126" spans="1:5">
      <c r="A1126" s="155" t="s">
        <v>643</v>
      </c>
      <c r="B1126" s="15"/>
      <c r="C1126" s="15"/>
      <c r="D1126" s="15"/>
      <c r="E1126" s="15"/>
    </row>
    <row r="1127" spans="1:5">
      <c r="A1127" s="155" t="s">
        <v>915</v>
      </c>
      <c r="B1127" s="15"/>
      <c r="C1127" s="15"/>
      <c r="D1127" s="15"/>
      <c r="E1127" s="15"/>
    </row>
    <row r="1128" spans="1:5">
      <c r="A1128" s="155" t="s">
        <v>916</v>
      </c>
      <c r="B1128" s="15"/>
      <c r="C1128" s="15"/>
      <c r="D1128" s="15"/>
      <c r="E1128" s="15"/>
    </row>
    <row r="1129" spans="1:5">
      <c r="A1129" s="155" t="s">
        <v>917</v>
      </c>
      <c r="B1129" s="15"/>
      <c r="C1129" s="15"/>
      <c r="D1129" s="15"/>
      <c r="E1129" s="15"/>
    </row>
    <row r="1130" spans="1:5">
      <c r="A1130" s="155" t="s">
        <v>918</v>
      </c>
      <c r="B1130" s="15"/>
      <c r="C1130" s="15"/>
      <c r="D1130" s="15"/>
      <c r="E1130" s="15"/>
    </row>
    <row r="1131" spans="1:5">
      <c r="A1131" s="155" t="s">
        <v>919</v>
      </c>
      <c r="B1131" s="15"/>
      <c r="C1131" s="15"/>
      <c r="D1131" s="15"/>
      <c r="E1131" s="15"/>
    </row>
    <row r="1132" spans="1:5">
      <c r="A1132" s="155" t="s">
        <v>920</v>
      </c>
      <c r="B1132" s="15"/>
      <c r="C1132" s="15"/>
      <c r="D1132" s="15"/>
      <c r="E1132" s="15"/>
    </row>
    <row r="1133" spans="1:5">
      <c r="A1133" s="155" t="s">
        <v>921</v>
      </c>
      <c r="B1133" s="15"/>
      <c r="C1133" s="15"/>
      <c r="D1133" s="15"/>
      <c r="E1133" s="15"/>
    </row>
    <row r="1134" spans="1:5">
      <c r="A1134" s="155" t="s">
        <v>922</v>
      </c>
      <c r="B1134" s="15"/>
      <c r="C1134" s="15"/>
      <c r="D1134" s="15"/>
      <c r="E1134" s="15"/>
    </row>
    <row r="1135" spans="1:5">
      <c r="A1135" s="155" t="s">
        <v>923</v>
      </c>
      <c r="B1135" s="15"/>
      <c r="C1135" s="15"/>
      <c r="D1135" s="15"/>
      <c r="E1135" s="15"/>
    </row>
    <row r="1136" spans="1:5">
      <c r="A1136" s="155" t="s">
        <v>924</v>
      </c>
      <c r="B1136" s="15"/>
      <c r="C1136" s="15"/>
      <c r="D1136" s="15"/>
      <c r="E1136" s="15"/>
    </row>
    <row r="1137" spans="1:5">
      <c r="A1137" s="155" t="s">
        <v>925</v>
      </c>
      <c r="B1137" s="15"/>
      <c r="C1137" s="15"/>
      <c r="D1137" s="15"/>
      <c r="E1137" s="15"/>
    </row>
    <row r="1138" spans="1:5">
      <c r="A1138" s="155" t="s">
        <v>926</v>
      </c>
      <c r="B1138" s="15"/>
      <c r="C1138" s="15"/>
      <c r="D1138" s="15"/>
      <c r="E1138" s="15"/>
    </row>
    <row r="1139" spans="1:5">
      <c r="A1139" s="155" t="s">
        <v>927</v>
      </c>
      <c r="B1139" s="15"/>
      <c r="C1139" s="15"/>
      <c r="D1139" s="15"/>
      <c r="E1139" s="15"/>
    </row>
    <row r="1140" spans="1:5">
      <c r="A1140" s="155" t="s">
        <v>660</v>
      </c>
      <c r="B1140" s="15"/>
      <c r="C1140" s="15"/>
      <c r="D1140" s="15"/>
      <c r="E1140" s="15"/>
    </row>
    <row r="1141" spans="1:5">
      <c r="A1141" s="155" t="s">
        <v>928</v>
      </c>
      <c r="B1141" s="15"/>
      <c r="C1141" s="15"/>
      <c r="D1141" s="15"/>
      <c r="E1141" s="15"/>
    </row>
    <row r="1142" spans="1:5">
      <c r="A1142" s="155" t="s">
        <v>929</v>
      </c>
      <c r="B1142" s="15">
        <f>SUM(B1143:B1150)</f>
        <v>0</v>
      </c>
      <c r="C1142" s="15">
        <f>SUM(C1143:C1150)</f>
        <v>0</v>
      </c>
      <c r="D1142" s="15"/>
      <c r="E1142" s="15"/>
    </row>
    <row r="1143" spans="1:5">
      <c r="A1143" s="155" t="s">
        <v>641</v>
      </c>
      <c r="B1143" s="15"/>
      <c r="C1143" s="15"/>
      <c r="D1143" s="15"/>
      <c r="E1143" s="15"/>
    </row>
    <row r="1144" spans="1:5">
      <c r="A1144" s="155" t="s">
        <v>642</v>
      </c>
      <c r="B1144" s="15"/>
      <c r="C1144" s="15"/>
      <c r="D1144" s="15"/>
      <c r="E1144" s="15"/>
    </row>
    <row r="1145" spans="1:5">
      <c r="A1145" s="155" t="s">
        <v>643</v>
      </c>
      <c r="B1145" s="15"/>
      <c r="C1145" s="15"/>
      <c r="D1145" s="15"/>
      <c r="E1145" s="15"/>
    </row>
    <row r="1146" spans="1:5">
      <c r="A1146" s="155" t="s">
        <v>930</v>
      </c>
      <c r="B1146" s="15"/>
      <c r="C1146" s="15"/>
      <c r="D1146" s="15"/>
      <c r="E1146" s="15"/>
    </row>
    <row r="1147" spans="1:5">
      <c r="A1147" s="155" t="s">
        <v>931</v>
      </c>
      <c r="B1147" s="15"/>
      <c r="C1147" s="15"/>
      <c r="D1147" s="15"/>
      <c r="E1147" s="15"/>
    </row>
    <row r="1148" spans="1:5">
      <c r="A1148" s="155" t="s">
        <v>932</v>
      </c>
      <c r="B1148" s="15"/>
      <c r="C1148" s="15"/>
      <c r="D1148" s="15"/>
      <c r="E1148" s="15"/>
    </row>
    <row r="1149" spans="1:5">
      <c r="A1149" s="155" t="s">
        <v>660</v>
      </c>
      <c r="B1149" s="15"/>
      <c r="C1149" s="15"/>
      <c r="D1149" s="15"/>
      <c r="E1149" s="15"/>
    </row>
    <row r="1150" spans="1:5">
      <c r="A1150" s="155" t="s">
        <v>933</v>
      </c>
      <c r="B1150" s="15"/>
      <c r="C1150" s="15"/>
      <c r="D1150" s="15"/>
      <c r="E1150" s="15"/>
    </row>
    <row r="1151" spans="1:5">
      <c r="A1151" s="155" t="s">
        <v>934</v>
      </c>
      <c r="B1151" s="15">
        <f>SUM(B1152:B1165)</f>
        <v>0</v>
      </c>
      <c r="C1151" s="15">
        <f>SUM(C1152:C1165)</f>
        <v>0</v>
      </c>
      <c r="D1151" s="15"/>
      <c r="E1151" s="15"/>
    </row>
    <row r="1152" spans="1:5">
      <c r="A1152" s="155" t="s">
        <v>641</v>
      </c>
      <c r="B1152" s="15"/>
      <c r="C1152" s="15"/>
      <c r="D1152" s="15"/>
      <c r="E1152" s="15"/>
    </row>
    <row r="1153" spans="1:5">
      <c r="A1153" s="155" t="s">
        <v>642</v>
      </c>
      <c r="B1153" s="15"/>
      <c r="C1153" s="15"/>
      <c r="D1153" s="15"/>
      <c r="E1153" s="15"/>
    </row>
    <row r="1154" spans="1:5">
      <c r="A1154" s="155" t="s">
        <v>643</v>
      </c>
      <c r="B1154" s="15"/>
      <c r="C1154" s="15"/>
      <c r="D1154" s="15"/>
      <c r="E1154" s="15"/>
    </row>
    <row r="1155" spans="1:5">
      <c r="A1155" s="155" t="s">
        <v>935</v>
      </c>
      <c r="B1155" s="15"/>
      <c r="C1155" s="15"/>
      <c r="D1155" s="15"/>
      <c r="E1155" s="15"/>
    </row>
    <row r="1156" spans="1:5">
      <c r="A1156" s="155" t="s">
        <v>936</v>
      </c>
      <c r="B1156" s="15"/>
      <c r="C1156" s="15"/>
      <c r="D1156" s="15"/>
      <c r="E1156" s="15"/>
    </row>
    <row r="1157" spans="1:5">
      <c r="A1157" s="155" t="s">
        <v>937</v>
      </c>
      <c r="B1157" s="15"/>
      <c r="C1157" s="15"/>
      <c r="D1157" s="15"/>
      <c r="E1157" s="15"/>
    </row>
    <row r="1158" spans="1:5">
      <c r="A1158" s="155" t="s">
        <v>938</v>
      </c>
      <c r="B1158" s="15"/>
      <c r="C1158" s="15"/>
      <c r="D1158" s="15"/>
      <c r="E1158" s="15"/>
    </row>
    <row r="1159" spans="1:5">
      <c r="A1159" s="155" t="s">
        <v>939</v>
      </c>
      <c r="B1159" s="15"/>
      <c r="C1159" s="15"/>
      <c r="D1159" s="15"/>
      <c r="E1159" s="15"/>
    </row>
    <row r="1160" spans="1:5">
      <c r="A1160" s="155" t="s">
        <v>940</v>
      </c>
      <c r="B1160" s="15"/>
      <c r="C1160" s="15"/>
      <c r="D1160" s="15"/>
      <c r="E1160" s="15"/>
    </row>
    <row r="1161" spans="1:5">
      <c r="A1161" s="155" t="s">
        <v>941</v>
      </c>
      <c r="B1161" s="15"/>
      <c r="C1161" s="15"/>
      <c r="D1161" s="15"/>
      <c r="E1161" s="15"/>
    </row>
    <row r="1162" spans="1:5">
      <c r="A1162" s="155" t="s">
        <v>942</v>
      </c>
      <c r="B1162" s="15"/>
      <c r="C1162" s="15"/>
      <c r="D1162" s="15"/>
      <c r="E1162" s="15"/>
    </row>
    <row r="1163" spans="1:5">
      <c r="A1163" s="155" t="s">
        <v>943</v>
      </c>
      <c r="B1163" s="15"/>
      <c r="C1163" s="15"/>
      <c r="D1163" s="15"/>
      <c r="E1163" s="15"/>
    </row>
    <row r="1164" spans="1:5">
      <c r="A1164" s="155" t="s">
        <v>944</v>
      </c>
      <c r="B1164" s="15"/>
      <c r="C1164" s="15"/>
      <c r="D1164" s="15"/>
      <c r="E1164" s="15"/>
    </row>
    <row r="1165" spans="1:5">
      <c r="A1165" s="155" t="s">
        <v>945</v>
      </c>
      <c r="B1165" s="15"/>
      <c r="C1165" s="15"/>
      <c r="D1165" s="15"/>
      <c r="E1165" s="15"/>
    </row>
    <row r="1166" spans="1:5">
      <c r="A1166" s="155" t="s">
        <v>946</v>
      </c>
      <c r="B1166" s="15"/>
      <c r="C1166" s="15"/>
      <c r="D1166" s="15"/>
      <c r="E1166" s="15"/>
    </row>
    <row r="1167" spans="1:5">
      <c r="A1167" s="155" t="s">
        <v>947</v>
      </c>
      <c r="B1167" s="15">
        <f>B1168+B1177+B1181</f>
        <v>1945</v>
      </c>
      <c r="C1167" s="15">
        <f>C1168+C1177+C1181</f>
        <v>2100</v>
      </c>
      <c r="D1167" s="15"/>
      <c r="E1167" s="15"/>
    </row>
    <row r="1168" spans="1:5">
      <c r="A1168" s="155" t="s">
        <v>948</v>
      </c>
      <c r="B1168" s="15">
        <f>SUM(B1169:B1176)</f>
        <v>837</v>
      </c>
      <c r="C1168" s="15">
        <f>SUM(C1169:C1176)</f>
        <v>800</v>
      </c>
      <c r="D1168" s="15"/>
      <c r="E1168" s="15"/>
    </row>
    <row r="1169" spans="1:5">
      <c r="A1169" s="155" t="s">
        <v>949</v>
      </c>
      <c r="B1169" s="15"/>
      <c r="C1169" s="15"/>
      <c r="D1169" s="15"/>
      <c r="E1169" s="15"/>
    </row>
    <row r="1170" spans="1:5">
      <c r="A1170" s="155" t="s">
        <v>950</v>
      </c>
      <c r="B1170" s="15"/>
      <c r="C1170" s="15"/>
      <c r="D1170" s="15"/>
      <c r="E1170" s="15"/>
    </row>
    <row r="1171" spans="1:5">
      <c r="A1171" s="155" t="s">
        <v>951</v>
      </c>
      <c r="B1171" s="15"/>
      <c r="C1171" s="15"/>
      <c r="D1171" s="15"/>
      <c r="E1171" s="15"/>
    </row>
    <row r="1172" spans="1:5">
      <c r="A1172" s="155" t="s">
        <v>952</v>
      </c>
      <c r="B1172" s="15"/>
      <c r="C1172" s="15"/>
      <c r="D1172" s="15"/>
      <c r="E1172" s="15"/>
    </row>
    <row r="1173" spans="1:5">
      <c r="A1173" s="155" t="s">
        <v>953</v>
      </c>
      <c r="B1173" s="15">
        <v>229</v>
      </c>
      <c r="C1173" s="15">
        <v>200</v>
      </c>
      <c r="D1173" s="15"/>
      <c r="E1173" s="15"/>
    </row>
    <row r="1174" spans="1:5">
      <c r="A1174" s="155" t="s">
        <v>954</v>
      </c>
      <c r="B1174" s="15">
        <v>608</v>
      </c>
      <c r="C1174" s="15">
        <v>600</v>
      </c>
      <c r="D1174" s="15"/>
      <c r="E1174" s="15"/>
    </row>
    <row r="1175" spans="1:5">
      <c r="A1175" s="155" t="s">
        <v>955</v>
      </c>
      <c r="B1175" s="15"/>
      <c r="C1175" s="15"/>
      <c r="D1175" s="15"/>
      <c r="E1175" s="15"/>
    </row>
    <row r="1176" spans="1:5">
      <c r="A1176" s="155" t="s">
        <v>956</v>
      </c>
      <c r="B1176" s="15"/>
      <c r="C1176" s="15"/>
      <c r="D1176" s="15"/>
      <c r="E1176" s="15"/>
    </row>
    <row r="1177" spans="1:5">
      <c r="A1177" s="155" t="s">
        <v>957</v>
      </c>
      <c r="B1177" s="15">
        <f>SUM(B1178:B1180)</f>
        <v>1108</v>
      </c>
      <c r="C1177" s="15">
        <f>SUM(C1178:C1180)</f>
        <v>1300</v>
      </c>
      <c r="D1177" s="15"/>
      <c r="E1177" s="15"/>
    </row>
    <row r="1178" spans="1:5">
      <c r="A1178" s="155" t="s">
        <v>958</v>
      </c>
      <c r="B1178" s="15">
        <v>1108</v>
      </c>
      <c r="C1178" s="15">
        <v>1300</v>
      </c>
      <c r="D1178" s="15"/>
      <c r="E1178" s="15"/>
    </row>
    <row r="1179" spans="1:5">
      <c r="A1179" s="155" t="s">
        <v>959</v>
      </c>
      <c r="B1179" s="15"/>
      <c r="C1179" s="15"/>
      <c r="D1179" s="15"/>
      <c r="E1179" s="15"/>
    </row>
    <row r="1180" spans="1:5">
      <c r="A1180" s="155" t="s">
        <v>960</v>
      </c>
      <c r="B1180" s="15"/>
      <c r="C1180" s="15"/>
      <c r="D1180" s="15"/>
      <c r="E1180" s="15"/>
    </row>
    <row r="1181" spans="1:5">
      <c r="A1181" s="155" t="s">
        <v>961</v>
      </c>
      <c r="B1181" s="15">
        <f>SUM(B1182:B1184)</f>
        <v>0</v>
      </c>
      <c r="C1181" s="15">
        <f>SUM(C1182:C1184)</f>
        <v>0</v>
      </c>
      <c r="D1181" s="15"/>
      <c r="E1181" s="15"/>
    </row>
    <row r="1182" spans="1:5">
      <c r="A1182" s="155" t="s">
        <v>962</v>
      </c>
      <c r="B1182" s="15"/>
      <c r="C1182" s="15"/>
      <c r="D1182" s="15"/>
      <c r="E1182" s="15"/>
    </row>
    <row r="1183" spans="1:5">
      <c r="A1183" s="155" t="s">
        <v>963</v>
      </c>
      <c r="B1183" s="15"/>
      <c r="C1183" s="15"/>
      <c r="D1183" s="15"/>
      <c r="E1183" s="15"/>
    </row>
    <row r="1184" spans="1:5">
      <c r="A1184" s="155" t="s">
        <v>964</v>
      </c>
      <c r="B1184" s="15"/>
      <c r="C1184" s="15"/>
      <c r="D1184" s="15"/>
      <c r="E1184" s="15"/>
    </row>
    <row r="1185" spans="1:5">
      <c r="A1185" s="155" t="s">
        <v>965</v>
      </c>
      <c r="B1185" s="15">
        <f>B1186+B1201+B1215+B1220+B1226</f>
        <v>72</v>
      </c>
      <c r="C1185" s="15">
        <f>C1186+C1201+C1215+C1220+C1226</f>
        <v>0</v>
      </c>
      <c r="D1185" s="15"/>
      <c r="E1185" s="15"/>
    </row>
    <row r="1186" spans="1:5">
      <c r="A1186" s="155" t="s">
        <v>966</v>
      </c>
      <c r="B1186" s="15">
        <f>SUM(B1187:B1200)</f>
        <v>72</v>
      </c>
      <c r="C1186" s="15">
        <f>SUM(C1187:C1200)</f>
        <v>0</v>
      </c>
      <c r="D1186" s="15"/>
      <c r="E1186" s="15"/>
    </row>
    <row r="1187" spans="1:5">
      <c r="A1187" s="155" t="s">
        <v>641</v>
      </c>
      <c r="B1187" s="15"/>
      <c r="C1187" s="15"/>
      <c r="D1187" s="15"/>
      <c r="E1187" s="15"/>
    </row>
    <row r="1188" spans="1:5">
      <c r="A1188" s="155" t="s">
        <v>642</v>
      </c>
      <c r="B1188" s="15"/>
      <c r="C1188" s="15"/>
      <c r="D1188" s="15"/>
      <c r="E1188" s="15"/>
    </row>
    <row r="1189" spans="1:5">
      <c r="A1189" s="155" t="s">
        <v>643</v>
      </c>
      <c r="B1189" s="15"/>
      <c r="C1189" s="15"/>
      <c r="D1189" s="15"/>
      <c r="E1189" s="15"/>
    </row>
    <row r="1190" spans="1:5">
      <c r="A1190" s="155" t="s">
        <v>967</v>
      </c>
      <c r="B1190" s="15"/>
      <c r="C1190" s="15"/>
      <c r="D1190" s="15"/>
      <c r="E1190" s="15"/>
    </row>
    <row r="1191" spans="1:5">
      <c r="A1191" s="155" t="s">
        <v>968</v>
      </c>
      <c r="B1191" s="15"/>
      <c r="C1191" s="15"/>
      <c r="D1191" s="15"/>
      <c r="E1191" s="15"/>
    </row>
    <row r="1192" spans="1:5">
      <c r="A1192" s="155" t="s">
        <v>969</v>
      </c>
      <c r="B1192" s="15"/>
      <c r="C1192" s="15"/>
      <c r="D1192" s="15"/>
      <c r="E1192" s="15"/>
    </row>
    <row r="1193" spans="1:5">
      <c r="A1193" s="155" t="s">
        <v>970</v>
      </c>
      <c r="B1193" s="15"/>
      <c r="C1193" s="15"/>
      <c r="D1193" s="15"/>
      <c r="E1193" s="15"/>
    </row>
    <row r="1194" spans="1:5">
      <c r="A1194" s="155" t="s">
        <v>971</v>
      </c>
      <c r="B1194" s="15"/>
      <c r="C1194" s="15"/>
      <c r="D1194" s="15"/>
      <c r="E1194" s="15"/>
    </row>
    <row r="1195" spans="1:5">
      <c r="A1195" s="155" t="s">
        <v>972</v>
      </c>
      <c r="B1195" s="15"/>
      <c r="C1195" s="15"/>
      <c r="D1195" s="15"/>
      <c r="E1195" s="15"/>
    </row>
    <row r="1196" spans="1:5">
      <c r="A1196" s="155" t="s">
        <v>973</v>
      </c>
      <c r="B1196" s="15"/>
      <c r="C1196" s="15"/>
      <c r="D1196" s="15"/>
      <c r="E1196" s="15"/>
    </row>
    <row r="1197" spans="1:5">
      <c r="A1197" s="155" t="s">
        <v>974</v>
      </c>
      <c r="B1197" s="15"/>
      <c r="C1197" s="15"/>
      <c r="D1197" s="15"/>
      <c r="E1197" s="15"/>
    </row>
    <row r="1198" spans="1:5">
      <c r="A1198" s="155" t="s">
        <v>975</v>
      </c>
      <c r="B1198" s="15"/>
      <c r="C1198" s="15"/>
      <c r="D1198" s="15"/>
      <c r="E1198" s="15"/>
    </row>
    <row r="1199" spans="1:5">
      <c r="A1199" s="155" t="s">
        <v>660</v>
      </c>
      <c r="B1199" s="15"/>
      <c r="C1199" s="15"/>
      <c r="D1199" s="15"/>
      <c r="E1199" s="15"/>
    </row>
    <row r="1200" spans="1:5">
      <c r="A1200" s="155" t="s">
        <v>976</v>
      </c>
      <c r="B1200" s="15">
        <v>72</v>
      </c>
      <c r="C1200" s="15"/>
      <c r="D1200" s="15"/>
      <c r="E1200" s="15"/>
    </row>
    <row r="1201" spans="1:5">
      <c r="A1201" s="155" t="s">
        <v>977</v>
      </c>
      <c r="B1201" s="15">
        <f>SUM(B1202:B1214)</f>
        <v>0</v>
      </c>
      <c r="C1201" s="15">
        <f>SUM(C1202:C1214)</f>
        <v>0</v>
      </c>
      <c r="D1201" s="15"/>
      <c r="E1201" s="15"/>
    </row>
    <row r="1202" spans="1:5">
      <c r="A1202" s="155" t="s">
        <v>641</v>
      </c>
      <c r="B1202" s="15"/>
      <c r="C1202" s="15"/>
      <c r="D1202" s="15"/>
      <c r="E1202" s="15"/>
    </row>
    <row r="1203" spans="1:5">
      <c r="A1203" s="155" t="s">
        <v>642</v>
      </c>
      <c r="B1203" s="15"/>
      <c r="C1203" s="15"/>
      <c r="D1203" s="15"/>
      <c r="E1203" s="15"/>
    </row>
    <row r="1204" spans="1:5">
      <c r="A1204" s="155" t="s">
        <v>643</v>
      </c>
      <c r="B1204" s="15"/>
      <c r="C1204" s="15"/>
      <c r="D1204" s="15"/>
      <c r="E1204" s="15"/>
    </row>
    <row r="1205" spans="1:5">
      <c r="A1205" s="155" t="s">
        <v>978</v>
      </c>
      <c r="B1205" s="15"/>
      <c r="C1205" s="15"/>
      <c r="D1205" s="15"/>
      <c r="E1205" s="15"/>
    </row>
    <row r="1206" spans="1:5">
      <c r="A1206" s="155" t="s">
        <v>979</v>
      </c>
      <c r="B1206" s="15"/>
      <c r="C1206" s="15"/>
      <c r="D1206" s="15"/>
      <c r="E1206" s="15"/>
    </row>
    <row r="1207" spans="1:5">
      <c r="A1207" s="155" t="s">
        <v>980</v>
      </c>
      <c r="B1207" s="15"/>
      <c r="C1207" s="15"/>
      <c r="D1207" s="15"/>
      <c r="E1207" s="15"/>
    </row>
    <row r="1208" spans="1:5">
      <c r="A1208" s="155" t="s">
        <v>981</v>
      </c>
      <c r="B1208" s="15"/>
      <c r="C1208" s="15"/>
      <c r="D1208" s="15"/>
      <c r="E1208" s="15"/>
    </row>
    <row r="1209" spans="1:5">
      <c r="A1209" s="155" t="s">
        <v>982</v>
      </c>
      <c r="B1209" s="15"/>
      <c r="C1209" s="15"/>
      <c r="D1209" s="15"/>
      <c r="E1209" s="15"/>
    </row>
    <row r="1210" spans="1:5">
      <c r="A1210" s="155" t="s">
        <v>983</v>
      </c>
      <c r="B1210" s="15"/>
      <c r="C1210" s="15"/>
      <c r="D1210" s="15"/>
      <c r="E1210" s="15"/>
    </row>
    <row r="1211" spans="1:5">
      <c r="A1211" s="155" t="s">
        <v>984</v>
      </c>
      <c r="B1211" s="15"/>
      <c r="C1211" s="15"/>
      <c r="D1211" s="15"/>
      <c r="E1211" s="15"/>
    </row>
    <row r="1212" spans="1:5">
      <c r="A1212" s="155" t="s">
        <v>985</v>
      </c>
      <c r="B1212" s="15"/>
      <c r="C1212" s="15"/>
      <c r="D1212" s="15"/>
      <c r="E1212" s="15"/>
    </row>
    <row r="1213" spans="1:5">
      <c r="A1213" s="155" t="s">
        <v>660</v>
      </c>
      <c r="B1213" s="15"/>
      <c r="C1213" s="15"/>
      <c r="D1213" s="15"/>
      <c r="E1213" s="15"/>
    </row>
    <row r="1214" spans="1:5">
      <c r="A1214" s="155" t="s">
        <v>986</v>
      </c>
      <c r="B1214" s="15"/>
      <c r="C1214" s="15"/>
      <c r="D1214" s="15"/>
      <c r="E1214" s="15"/>
    </row>
    <row r="1215" spans="1:5">
      <c r="A1215" s="155" t="s">
        <v>987</v>
      </c>
      <c r="B1215" s="15">
        <f>SUM(B1216:B1219)</f>
        <v>0</v>
      </c>
      <c r="C1215" s="15">
        <f>SUM(C1216:C1219)</f>
        <v>0</v>
      </c>
      <c r="D1215" s="15"/>
      <c r="E1215" s="15"/>
    </row>
    <row r="1216" spans="1:5">
      <c r="A1216" s="155" t="s">
        <v>988</v>
      </c>
      <c r="B1216" s="15"/>
      <c r="C1216" s="15"/>
      <c r="D1216" s="15"/>
      <c r="E1216" s="15"/>
    </row>
    <row r="1217" spans="1:5">
      <c r="A1217" s="155" t="s">
        <v>989</v>
      </c>
      <c r="B1217" s="15"/>
      <c r="C1217" s="15"/>
      <c r="D1217" s="15"/>
      <c r="E1217" s="15"/>
    </row>
    <row r="1218" spans="1:5">
      <c r="A1218" s="155" t="s">
        <v>990</v>
      </c>
      <c r="B1218" s="15"/>
      <c r="C1218" s="15"/>
      <c r="D1218" s="15"/>
      <c r="E1218" s="15"/>
    </row>
    <row r="1219" spans="1:5">
      <c r="A1219" s="155" t="s">
        <v>991</v>
      </c>
      <c r="B1219" s="15"/>
      <c r="C1219" s="15"/>
      <c r="D1219" s="15"/>
      <c r="E1219" s="15"/>
    </row>
    <row r="1220" spans="1:5">
      <c r="A1220" s="155" t="s">
        <v>992</v>
      </c>
      <c r="B1220" s="15">
        <f>SUM(B1221:B1225)</f>
        <v>0</v>
      </c>
      <c r="C1220" s="15">
        <f>SUM(C1221:C1225)</f>
        <v>0</v>
      </c>
      <c r="D1220" s="15"/>
      <c r="E1220" s="15"/>
    </row>
    <row r="1221" spans="1:5">
      <c r="A1221" s="155" t="s">
        <v>993</v>
      </c>
      <c r="B1221" s="15"/>
      <c r="C1221" s="15"/>
      <c r="D1221" s="15"/>
      <c r="E1221" s="15"/>
    </row>
    <row r="1222" spans="1:5">
      <c r="A1222" s="155" t="s">
        <v>994</v>
      </c>
      <c r="B1222" s="15"/>
      <c r="C1222" s="15"/>
      <c r="D1222" s="15"/>
      <c r="E1222" s="15"/>
    </row>
    <row r="1223" spans="1:5">
      <c r="A1223" s="155" t="s">
        <v>995</v>
      </c>
      <c r="B1223" s="15"/>
      <c r="C1223" s="15"/>
      <c r="D1223" s="15"/>
      <c r="E1223" s="15"/>
    </row>
    <row r="1224" spans="1:5">
      <c r="A1224" s="155" t="s">
        <v>996</v>
      </c>
      <c r="B1224" s="15"/>
      <c r="C1224" s="15"/>
      <c r="D1224" s="15"/>
      <c r="E1224" s="15"/>
    </row>
    <row r="1225" spans="1:5">
      <c r="A1225" s="155" t="s">
        <v>997</v>
      </c>
      <c r="B1225" s="15"/>
      <c r="C1225" s="15"/>
      <c r="D1225" s="15"/>
      <c r="E1225" s="15"/>
    </row>
    <row r="1226" spans="1:5">
      <c r="A1226" s="155" t="s">
        <v>998</v>
      </c>
      <c r="B1226" s="15">
        <f>SUM(B1227:B1237)</f>
        <v>0</v>
      </c>
      <c r="C1226" s="15">
        <f>SUM(C1227:C1237)</f>
        <v>0</v>
      </c>
      <c r="D1226" s="15"/>
      <c r="E1226" s="15"/>
    </row>
    <row r="1227" spans="1:5">
      <c r="A1227" s="155" t="s">
        <v>999</v>
      </c>
      <c r="B1227" s="15"/>
      <c r="C1227" s="15"/>
      <c r="D1227" s="15"/>
      <c r="E1227" s="15"/>
    </row>
    <row r="1228" spans="1:5">
      <c r="A1228" s="155" t="s">
        <v>1000</v>
      </c>
      <c r="B1228" s="15"/>
      <c r="C1228" s="15"/>
      <c r="D1228" s="15"/>
      <c r="E1228" s="15"/>
    </row>
    <row r="1229" spans="1:5">
      <c r="A1229" s="155" t="s">
        <v>1001</v>
      </c>
      <c r="B1229" s="15"/>
      <c r="C1229" s="15"/>
      <c r="D1229" s="15"/>
      <c r="E1229" s="15"/>
    </row>
    <row r="1230" spans="1:5">
      <c r="A1230" s="155" t="s">
        <v>1002</v>
      </c>
      <c r="B1230" s="15"/>
      <c r="C1230" s="15"/>
      <c r="D1230" s="15"/>
      <c r="E1230" s="15"/>
    </row>
    <row r="1231" spans="1:5">
      <c r="A1231" s="155" t="s">
        <v>1003</v>
      </c>
      <c r="B1231" s="15"/>
      <c r="C1231" s="15"/>
      <c r="D1231" s="15"/>
      <c r="E1231" s="15"/>
    </row>
    <row r="1232" spans="1:5">
      <c r="A1232" s="155" t="s">
        <v>1004</v>
      </c>
      <c r="B1232" s="15"/>
      <c r="C1232" s="15"/>
      <c r="D1232" s="15"/>
      <c r="E1232" s="15"/>
    </row>
    <row r="1233" spans="1:5">
      <c r="A1233" s="155" t="s">
        <v>1005</v>
      </c>
      <c r="B1233" s="15"/>
      <c r="C1233" s="15"/>
      <c r="D1233" s="15"/>
      <c r="E1233" s="15"/>
    </row>
    <row r="1234" spans="1:5">
      <c r="A1234" s="155" t="s">
        <v>1006</v>
      </c>
      <c r="B1234" s="15"/>
      <c r="C1234" s="15"/>
      <c r="D1234" s="15"/>
      <c r="E1234" s="15"/>
    </row>
    <row r="1235" spans="1:5">
      <c r="A1235" s="155" t="s">
        <v>1007</v>
      </c>
      <c r="B1235" s="15"/>
      <c r="C1235" s="15"/>
      <c r="D1235" s="15"/>
      <c r="E1235" s="15"/>
    </row>
    <row r="1236" spans="1:5">
      <c r="A1236" s="155" t="s">
        <v>1008</v>
      </c>
      <c r="B1236" s="15"/>
      <c r="C1236" s="15"/>
      <c r="D1236" s="15"/>
      <c r="E1236" s="15"/>
    </row>
    <row r="1237" spans="1:5">
      <c r="A1237" s="155" t="s">
        <v>1009</v>
      </c>
      <c r="B1237" s="15"/>
      <c r="C1237" s="15"/>
      <c r="D1237" s="15"/>
      <c r="E1237" s="15"/>
    </row>
    <row r="1238" spans="1:5">
      <c r="A1238" s="154" t="s">
        <v>1010</v>
      </c>
      <c r="B1238" s="15">
        <f>B1239+B1251+B1257+B1263+B1271+B1284+B1288+B1294</f>
        <v>473</v>
      </c>
      <c r="C1238" s="15">
        <f>C1239+C1251+C1257+C1263+C1271+C1284+C1288+C1294</f>
        <v>500</v>
      </c>
      <c r="D1238" s="15"/>
      <c r="E1238" s="15"/>
    </row>
    <row r="1239" ht="15" customHeight="1" spans="1:5">
      <c r="A1239" s="154" t="s">
        <v>1011</v>
      </c>
      <c r="B1239" s="15">
        <f>SUM(B1240:B1250)</f>
        <v>194</v>
      </c>
      <c r="C1239" s="15">
        <f>SUM(C1240:C1250)</f>
        <v>270</v>
      </c>
      <c r="D1239" s="15"/>
      <c r="E1239" s="15"/>
    </row>
    <row r="1240" spans="1:5">
      <c r="A1240" s="154" t="s">
        <v>1012</v>
      </c>
      <c r="B1240" s="15">
        <v>54</v>
      </c>
      <c r="C1240" s="15">
        <v>100</v>
      </c>
      <c r="D1240" s="15"/>
      <c r="E1240" s="15"/>
    </row>
    <row r="1241" spans="1:5">
      <c r="A1241" s="154" t="s">
        <v>1013</v>
      </c>
      <c r="B1241" s="15">
        <v>15</v>
      </c>
      <c r="C1241" s="15">
        <v>20</v>
      </c>
      <c r="D1241" s="15"/>
      <c r="E1241" s="15"/>
    </row>
    <row r="1242" spans="1:5">
      <c r="A1242" s="154" t="s">
        <v>1014</v>
      </c>
      <c r="B1242" s="15"/>
      <c r="C1242" s="15"/>
      <c r="D1242" s="15"/>
      <c r="E1242" s="15"/>
    </row>
    <row r="1243" spans="1:5">
      <c r="A1243" s="154" t="s">
        <v>1015</v>
      </c>
      <c r="B1243" s="15"/>
      <c r="C1243" s="15"/>
      <c r="D1243" s="15"/>
      <c r="E1243" s="15"/>
    </row>
    <row r="1244" spans="1:5">
      <c r="A1244" s="154" t="s">
        <v>1016</v>
      </c>
      <c r="B1244" s="15"/>
      <c r="C1244" s="15"/>
      <c r="D1244" s="15"/>
      <c r="E1244" s="15"/>
    </row>
    <row r="1245" spans="1:5">
      <c r="A1245" s="154" t="s">
        <v>1017</v>
      </c>
      <c r="B1245" s="15">
        <v>44</v>
      </c>
      <c r="C1245" s="15">
        <v>65</v>
      </c>
      <c r="D1245" s="15"/>
      <c r="E1245" s="15"/>
    </row>
    <row r="1246" spans="1:5">
      <c r="A1246" s="154" t="s">
        <v>1018</v>
      </c>
      <c r="B1246" s="15"/>
      <c r="C1246" s="15"/>
      <c r="D1246" s="15"/>
      <c r="E1246" s="15"/>
    </row>
    <row r="1247" spans="1:5">
      <c r="A1247" s="154" t="s">
        <v>1019</v>
      </c>
      <c r="B1247" s="15">
        <v>1</v>
      </c>
      <c r="C1247" s="15">
        <v>5</v>
      </c>
      <c r="D1247" s="15"/>
      <c r="E1247" s="15"/>
    </row>
    <row r="1248" spans="1:5">
      <c r="A1248" s="154" t="s">
        <v>1020</v>
      </c>
      <c r="B1248" s="15"/>
      <c r="C1248" s="15"/>
      <c r="D1248" s="15"/>
      <c r="E1248" s="15"/>
    </row>
    <row r="1249" spans="1:5">
      <c r="A1249" s="154" t="s">
        <v>1021</v>
      </c>
      <c r="B1249" s="15"/>
      <c r="C1249" s="15"/>
      <c r="D1249" s="15"/>
      <c r="E1249" s="15"/>
    </row>
    <row r="1250" spans="1:5">
      <c r="A1250" s="154" t="s">
        <v>1022</v>
      </c>
      <c r="B1250" s="15">
        <v>80</v>
      </c>
      <c r="C1250" s="15">
        <v>80</v>
      </c>
      <c r="D1250" s="15"/>
      <c r="E1250" s="15"/>
    </row>
    <row r="1251" spans="1:5">
      <c r="A1251" s="154" t="s">
        <v>1023</v>
      </c>
      <c r="B1251" s="15">
        <f>SUM(B1252:B1256)</f>
        <v>189</v>
      </c>
      <c r="C1251" s="15">
        <f>SUM(C1252:C1256)</f>
        <v>130</v>
      </c>
      <c r="D1251" s="15"/>
      <c r="E1251" s="15"/>
    </row>
    <row r="1252" spans="1:5">
      <c r="A1252" s="154" t="s">
        <v>1012</v>
      </c>
      <c r="B1252" s="15"/>
      <c r="C1252" s="15"/>
      <c r="D1252" s="15"/>
      <c r="E1252" s="15"/>
    </row>
    <row r="1253" spans="1:5">
      <c r="A1253" s="154" t="s">
        <v>1024</v>
      </c>
      <c r="B1253" s="15"/>
      <c r="C1253" s="15"/>
      <c r="D1253" s="15"/>
      <c r="E1253" s="15"/>
    </row>
    <row r="1254" spans="1:5">
      <c r="A1254" s="154" t="s">
        <v>1014</v>
      </c>
      <c r="B1254" s="15"/>
      <c r="C1254" s="15"/>
      <c r="D1254" s="15"/>
      <c r="E1254" s="15"/>
    </row>
    <row r="1255" spans="1:5">
      <c r="A1255" s="154" t="s">
        <v>1025</v>
      </c>
      <c r="B1255" s="15">
        <v>189</v>
      </c>
      <c r="C1255" s="15">
        <v>130</v>
      </c>
      <c r="D1255" s="15"/>
      <c r="E1255" s="15"/>
    </row>
    <row r="1256" spans="1:5">
      <c r="A1256" s="154" t="s">
        <v>1026</v>
      </c>
      <c r="B1256" s="15"/>
      <c r="C1256" s="15"/>
      <c r="D1256" s="15"/>
      <c r="E1256" s="15"/>
    </row>
    <row r="1257" spans="1:5">
      <c r="A1257" s="154" t="s">
        <v>1027</v>
      </c>
      <c r="B1257" s="15">
        <f>SUM(B1258:B1262)</f>
        <v>0</v>
      </c>
      <c r="C1257" s="15">
        <f>SUM(C1258:C1262)</f>
        <v>0</v>
      </c>
      <c r="D1257" s="15"/>
      <c r="E1257" s="15"/>
    </row>
    <row r="1258" spans="1:5">
      <c r="A1258" s="154" t="s">
        <v>1012</v>
      </c>
      <c r="B1258" s="15"/>
      <c r="C1258" s="15"/>
      <c r="D1258" s="15"/>
      <c r="E1258" s="15"/>
    </row>
    <row r="1259" spans="1:5">
      <c r="A1259" s="154" t="s">
        <v>1013</v>
      </c>
      <c r="B1259" s="15"/>
      <c r="C1259" s="15"/>
      <c r="D1259" s="15"/>
      <c r="E1259" s="15"/>
    </row>
    <row r="1260" spans="1:5">
      <c r="A1260" s="154" t="s">
        <v>1014</v>
      </c>
      <c r="B1260" s="15"/>
      <c r="C1260" s="15"/>
      <c r="D1260" s="15"/>
      <c r="E1260" s="15"/>
    </row>
    <row r="1261" spans="1:5">
      <c r="A1261" s="154" t="s">
        <v>1028</v>
      </c>
      <c r="B1261" s="15"/>
      <c r="C1261" s="15"/>
      <c r="D1261" s="15"/>
      <c r="E1261" s="15"/>
    </row>
    <row r="1262" spans="1:5">
      <c r="A1262" s="154" t="s">
        <v>1029</v>
      </c>
      <c r="B1262" s="15"/>
      <c r="C1262" s="15"/>
      <c r="D1262" s="15"/>
      <c r="E1262" s="15"/>
    </row>
    <row r="1263" spans="1:5">
      <c r="A1263" s="154" t="s">
        <v>1030</v>
      </c>
      <c r="B1263" s="15">
        <f>SUM(B1264:B1270)</f>
        <v>0</v>
      </c>
      <c r="C1263" s="15">
        <f>SUM(C1264:C1270)</f>
        <v>0</v>
      </c>
      <c r="D1263" s="15"/>
      <c r="E1263" s="15"/>
    </row>
    <row r="1264" spans="1:5">
      <c r="A1264" s="154" t="s">
        <v>1012</v>
      </c>
      <c r="B1264" s="15"/>
      <c r="C1264" s="15"/>
      <c r="D1264" s="15"/>
      <c r="E1264" s="15"/>
    </row>
    <row r="1265" spans="1:5">
      <c r="A1265" s="154" t="s">
        <v>1013</v>
      </c>
      <c r="B1265" s="15"/>
      <c r="C1265" s="15"/>
      <c r="D1265" s="15"/>
      <c r="E1265" s="15"/>
    </row>
    <row r="1266" spans="1:5">
      <c r="A1266" s="154" t="s">
        <v>1014</v>
      </c>
      <c r="B1266" s="15"/>
      <c r="C1266" s="15"/>
      <c r="D1266" s="15"/>
      <c r="E1266" s="15"/>
    </row>
    <row r="1267" spans="1:5">
      <c r="A1267" s="154" t="s">
        <v>1031</v>
      </c>
      <c r="B1267" s="15"/>
      <c r="C1267" s="15"/>
      <c r="D1267" s="15"/>
      <c r="E1267" s="15"/>
    </row>
    <row r="1268" spans="1:5">
      <c r="A1268" s="154" t="s">
        <v>1032</v>
      </c>
      <c r="B1268" s="15"/>
      <c r="C1268" s="15"/>
      <c r="D1268" s="15"/>
      <c r="E1268" s="15"/>
    </row>
    <row r="1269" spans="1:5">
      <c r="A1269" s="154" t="s">
        <v>1021</v>
      </c>
      <c r="B1269" s="15"/>
      <c r="C1269" s="15"/>
      <c r="D1269" s="15"/>
      <c r="E1269" s="15"/>
    </row>
    <row r="1270" spans="1:5">
      <c r="A1270" s="154" t="s">
        <v>1033</v>
      </c>
      <c r="B1270" s="15"/>
      <c r="C1270" s="15"/>
      <c r="D1270" s="15"/>
      <c r="E1270" s="15"/>
    </row>
    <row r="1271" spans="1:5">
      <c r="A1271" s="154" t="s">
        <v>1034</v>
      </c>
      <c r="B1271" s="15">
        <f>SUM(B1272:B1283)</f>
        <v>0</v>
      </c>
      <c r="C1271" s="15">
        <f>SUM(C1272:C1283)</f>
        <v>0</v>
      </c>
      <c r="D1271" s="15"/>
      <c r="E1271" s="15"/>
    </row>
    <row r="1272" spans="1:5">
      <c r="A1272" s="154" t="s">
        <v>1012</v>
      </c>
      <c r="B1272" s="15"/>
      <c r="C1272" s="15"/>
      <c r="D1272" s="15"/>
      <c r="E1272" s="15"/>
    </row>
    <row r="1273" spans="1:5">
      <c r="A1273" s="154" t="s">
        <v>1013</v>
      </c>
      <c r="B1273" s="15"/>
      <c r="C1273" s="15"/>
      <c r="D1273" s="15"/>
      <c r="E1273" s="15"/>
    </row>
    <row r="1274" spans="1:5">
      <c r="A1274" s="154" t="s">
        <v>1014</v>
      </c>
      <c r="B1274" s="15"/>
      <c r="C1274" s="15"/>
      <c r="D1274" s="15"/>
      <c r="E1274" s="15"/>
    </row>
    <row r="1275" spans="1:5">
      <c r="A1275" s="154" t="s">
        <v>1035</v>
      </c>
      <c r="B1275" s="15"/>
      <c r="C1275" s="15"/>
      <c r="D1275" s="15"/>
      <c r="E1275" s="15"/>
    </row>
    <row r="1276" spans="1:5">
      <c r="A1276" s="154" t="s">
        <v>1036</v>
      </c>
      <c r="B1276" s="15"/>
      <c r="C1276" s="15"/>
      <c r="D1276" s="15"/>
      <c r="E1276" s="15"/>
    </row>
    <row r="1277" spans="1:5">
      <c r="A1277" s="154" t="s">
        <v>1037</v>
      </c>
      <c r="B1277" s="15"/>
      <c r="C1277" s="15"/>
      <c r="D1277" s="15"/>
      <c r="E1277" s="15"/>
    </row>
    <row r="1278" spans="1:5">
      <c r="A1278" s="154" t="s">
        <v>1038</v>
      </c>
      <c r="B1278" s="15"/>
      <c r="C1278" s="15"/>
      <c r="D1278" s="15"/>
      <c r="E1278" s="15"/>
    </row>
    <row r="1279" spans="1:5">
      <c r="A1279" s="154" t="s">
        <v>1039</v>
      </c>
      <c r="B1279" s="15"/>
      <c r="C1279" s="15"/>
      <c r="D1279" s="15"/>
      <c r="E1279" s="15"/>
    </row>
    <row r="1280" spans="1:5">
      <c r="A1280" s="154" t="s">
        <v>1040</v>
      </c>
      <c r="B1280" s="15"/>
      <c r="C1280" s="15"/>
      <c r="D1280" s="15"/>
      <c r="E1280" s="15"/>
    </row>
    <row r="1281" spans="1:5">
      <c r="A1281" s="154" t="s">
        <v>1041</v>
      </c>
      <c r="B1281" s="15"/>
      <c r="C1281" s="15"/>
      <c r="D1281" s="15"/>
      <c r="E1281" s="15"/>
    </row>
    <row r="1282" spans="1:5">
      <c r="A1282" s="154" t="s">
        <v>1042</v>
      </c>
      <c r="B1282" s="15"/>
      <c r="C1282" s="15"/>
      <c r="D1282" s="15"/>
      <c r="E1282" s="15"/>
    </row>
    <row r="1283" spans="1:5">
      <c r="A1283" s="154" t="s">
        <v>1043</v>
      </c>
      <c r="B1283" s="15"/>
      <c r="C1283" s="15"/>
      <c r="D1283" s="15"/>
      <c r="E1283" s="15"/>
    </row>
    <row r="1284" spans="1:5">
      <c r="A1284" s="154" t="s">
        <v>1044</v>
      </c>
      <c r="B1284" s="15">
        <f>SUM(B1285:B1287)</f>
        <v>0</v>
      </c>
      <c r="C1284" s="15">
        <f>SUM(C1285:C1287)</f>
        <v>0</v>
      </c>
      <c r="D1284" s="15"/>
      <c r="E1284" s="15"/>
    </row>
    <row r="1285" spans="1:5">
      <c r="A1285" s="154" t="s">
        <v>1045</v>
      </c>
      <c r="B1285" s="15"/>
      <c r="C1285" s="15"/>
      <c r="D1285" s="15"/>
      <c r="E1285" s="15"/>
    </row>
    <row r="1286" spans="1:5">
      <c r="A1286" s="154" t="s">
        <v>1046</v>
      </c>
      <c r="B1286" s="15"/>
      <c r="C1286" s="15"/>
      <c r="D1286" s="15"/>
      <c r="E1286" s="15"/>
    </row>
    <row r="1287" spans="1:5">
      <c r="A1287" s="154" t="s">
        <v>1047</v>
      </c>
      <c r="B1287" s="15"/>
      <c r="C1287" s="15"/>
      <c r="D1287" s="15"/>
      <c r="E1287" s="15"/>
    </row>
    <row r="1288" spans="1:5">
      <c r="A1288" s="154" t="s">
        <v>1048</v>
      </c>
      <c r="B1288" s="15">
        <f>SUM(B1289:B1293)</f>
        <v>90</v>
      </c>
      <c r="C1288" s="15">
        <f>SUM(C1289:C1293)</f>
        <v>100</v>
      </c>
      <c r="D1288" s="15"/>
      <c r="E1288" s="15"/>
    </row>
    <row r="1289" spans="1:5">
      <c r="A1289" s="154" t="s">
        <v>1049</v>
      </c>
      <c r="B1289" s="15"/>
      <c r="C1289" s="15"/>
      <c r="D1289" s="15"/>
      <c r="E1289" s="15"/>
    </row>
    <row r="1290" spans="1:5">
      <c r="A1290" s="154" t="s">
        <v>1050</v>
      </c>
      <c r="B1290" s="15">
        <v>10</v>
      </c>
      <c r="C1290" s="15">
        <v>20</v>
      </c>
      <c r="D1290" s="15"/>
      <c r="E1290" s="15"/>
    </row>
    <row r="1291" spans="1:5">
      <c r="A1291" s="154" t="s">
        <v>1051</v>
      </c>
      <c r="B1291" s="15">
        <v>80</v>
      </c>
      <c r="C1291" s="15">
        <v>80</v>
      </c>
      <c r="D1291" s="15"/>
      <c r="E1291" s="15"/>
    </row>
    <row r="1292" spans="1:5">
      <c r="A1292" s="154" t="s">
        <v>1052</v>
      </c>
      <c r="B1292" s="15"/>
      <c r="C1292" s="15"/>
      <c r="D1292" s="15"/>
      <c r="E1292" s="15"/>
    </row>
    <row r="1293" spans="1:5">
      <c r="A1293" s="154" t="s">
        <v>1053</v>
      </c>
      <c r="B1293" s="15"/>
      <c r="C1293" s="15"/>
      <c r="D1293" s="15"/>
      <c r="E1293" s="15"/>
    </row>
    <row r="1294" spans="1:5">
      <c r="A1294" s="154" t="s">
        <v>1054</v>
      </c>
      <c r="B1294" s="15"/>
      <c r="C1294" s="15"/>
      <c r="D1294" s="15"/>
      <c r="E1294" s="15"/>
    </row>
    <row r="1295" spans="1:5">
      <c r="A1295" s="155" t="s">
        <v>1055</v>
      </c>
      <c r="B1295" s="15"/>
      <c r="C1295" s="15">
        <v>500</v>
      </c>
      <c r="D1295" s="15"/>
      <c r="E1295" s="15"/>
    </row>
    <row r="1296" spans="1:5">
      <c r="A1296" s="155" t="s">
        <v>1056</v>
      </c>
      <c r="B1296" s="15">
        <f>B1297</f>
        <v>0</v>
      </c>
      <c r="C1296" s="15">
        <f>C1297</f>
        <v>0</v>
      </c>
      <c r="D1296" s="15"/>
      <c r="E1296" s="15"/>
    </row>
    <row r="1297" spans="1:5">
      <c r="A1297" s="155" t="s">
        <v>1057</v>
      </c>
      <c r="B1297" s="15">
        <f>SUM(B1298:B1301)</f>
        <v>0</v>
      </c>
      <c r="C1297" s="15">
        <f>SUM(C1298:C1301)</f>
        <v>0</v>
      </c>
      <c r="D1297" s="15"/>
      <c r="E1297" s="15"/>
    </row>
    <row r="1298" spans="1:5">
      <c r="A1298" s="155" t="s">
        <v>1058</v>
      </c>
      <c r="B1298" s="15"/>
      <c r="C1298" s="15"/>
      <c r="D1298" s="15"/>
      <c r="E1298" s="15"/>
    </row>
    <row r="1299" spans="1:5">
      <c r="A1299" s="155" t="s">
        <v>1059</v>
      </c>
      <c r="B1299" s="15"/>
      <c r="C1299" s="15"/>
      <c r="D1299" s="15"/>
      <c r="E1299" s="15"/>
    </row>
    <row r="1300" spans="1:5">
      <c r="A1300" s="155" t="s">
        <v>1060</v>
      </c>
      <c r="B1300" s="15"/>
      <c r="C1300" s="15"/>
      <c r="D1300" s="15"/>
      <c r="E1300" s="15"/>
    </row>
    <row r="1301" spans="1:5">
      <c r="A1301" s="155" t="s">
        <v>1061</v>
      </c>
      <c r="B1301" s="15"/>
      <c r="C1301" s="15"/>
      <c r="D1301" s="15"/>
      <c r="E1301" s="15"/>
    </row>
    <row r="1302" spans="1:5">
      <c r="A1302" s="155" t="s">
        <v>1062</v>
      </c>
      <c r="B1302" s="15">
        <f>B1303</f>
        <v>89</v>
      </c>
      <c r="C1302" s="15">
        <f>C1303</f>
        <v>90</v>
      </c>
      <c r="D1302" s="15"/>
      <c r="E1302" s="15"/>
    </row>
    <row r="1303" spans="1:5">
      <c r="A1303" s="155" t="s">
        <v>1063</v>
      </c>
      <c r="B1303" s="15">
        <f>SUM(B1304:B1307)</f>
        <v>89</v>
      </c>
      <c r="C1303" s="15">
        <f>SUM(C1304:C1307)</f>
        <v>90</v>
      </c>
      <c r="D1303" s="15"/>
      <c r="E1303" s="15"/>
    </row>
    <row r="1304" spans="1:5">
      <c r="A1304" s="155" t="s">
        <v>1064</v>
      </c>
      <c r="B1304" s="15">
        <v>89</v>
      </c>
      <c r="C1304" s="15">
        <v>90</v>
      </c>
      <c r="D1304" s="15"/>
      <c r="E1304" s="15"/>
    </row>
    <row r="1305" spans="1:5">
      <c r="A1305" s="155" t="s">
        <v>1065</v>
      </c>
      <c r="B1305" s="15"/>
      <c r="C1305" s="15"/>
      <c r="D1305" s="15"/>
      <c r="E1305" s="15"/>
    </row>
    <row r="1306" spans="1:5">
      <c r="A1306" s="155" t="s">
        <v>1066</v>
      </c>
      <c r="B1306" s="15"/>
      <c r="C1306" s="15"/>
      <c r="D1306" s="15"/>
      <c r="E1306" s="15"/>
    </row>
    <row r="1307" spans="1:5">
      <c r="A1307" s="155" t="s">
        <v>1067</v>
      </c>
      <c r="B1307" s="94"/>
      <c r="C1307" s="94"/>
      <c r="D1307" s="94"/>
      <c r="E1307" s="94"/>
    </row>
    <row r="1308" spans="1:5">
      <c r="A1308" s="15" t="s">
        <v>1068</v>
      </c>
      <c r="B1308" s="157">
        <f>B1309</f>
        <v>0</v>
      </c>
      <c r="C1308" s="157">
        <f>C1309</f>
        <v>0</v>
      </c>
      <c r="D1308" s="157"/>
      <c r="E1308" s="157"/>
    </row>
    <row r="1309" spans="1:5">
      <c r="A1309" s="15" t="s">
        <v>1069</v>
      </c>
      <c r="B1309" s="157"/>
      <c r="C1309" s="157"/>
      <c r="D1309" s="157"/>
      <c r="E1309" s="157"/>
    </row>
    <row r="1310" spans="1:5">
      <c r="A1310" s="15" t="s">
        <v>1070</v>
      </c>
      <c r="B1310" s="157">
        <f>SUM(B1311:B1312)</f>
        <v>185</v>
      </c>
      <c r="C1310" s="157">
        <f>SUM(C1311:C1312)</f>
        <v>375</v>
      </c>
      <c r="D1310" s="157"/>
      <c r="E1310" s="157"/>
    </row>
    <row r="1311" spans="1:5">
      <c r="A1311" s="15" t="s">
        <v>1071</v>
      </c>
      <c r="B1311" s="157"/>
      <c r="C1311" s="157"/>
      <c r="D1311" s="157"/>
      <c r="E1311" s="157"/>
    </row>
    <row r="1312" spans="1:5">
      <c r="A1312" s="15" t="s">
        <v>1072</v>
      </c>
      <c r="B1312" s="157">
        <v>185</v>
      </c>
      <c r="C1312" s="157">
        <f>965-90-500</f>
        <v>375</v>
      </c>
      <c r="D1312" s="157"/>
      <c r="E1312" s="157"/>
    </row>
    <row r="1313" spans="1:5">
      <c r="A1313" s="15"/>
      <c r="B1313" s="157"/>
      <c r="C1313" s="157"/>
      <c r="D1313" s="157"/>
      <c r="E1313" s="157"/>
    </row>
    <row r="1314" ht="11.1" customHeight="1" spans="1:5">
      <c r="A1314" s="15"/>
      <c r="B1314" s="157"/>
      <c r="C1314" s="157"/>
      <c r="D1314" s="157"/>
      <c r="E1314" s="157"/>
    </row>
    <row r="1315" ht="12.95" customHeight="1" spans="1:5">
      <c r="A1315" s="98" t="s">
        <v>1073</v>
      </c>
      <c r="B1315" s="157">
        <f>B5+B254+B257+B269+B357+B411+B467+B523+B640+B711+B784+B803+B928+B992+B1058+B1078+B1093+B1103+B1167+B1185+B1238+B1296+B1297+B1302+B1308+B1310</f>
        <v>131000</v>
      </c>
      <c r="C1315" s="157">
        <f>C5+C254+C257+C269+C357+C411+C467+C523+C640+C711+C784+C803+C928+C992+C1058+C1078+C1093+C1103+C1167+C1185+C1238+C1296+C1297+C1302+C1308+C1310+C1295</f>
        <v>133000</v>
      </c>
      <c r="D1315" s="157">
        <f>C1315/B1315*100</f>
        <v>101.526717557252</v>
      </c>
      <c r="E1315" s="157"/>
    </row>
    <row r="1316" ht="11.1" customHeight="1"/>
  </sheetData>
  <autoFilter ref="A1:E1315">
    <extLst/>
  </autoFilter>
  <mergeCells count="1">
    <mergeCell ref="A2:E2"/>
  </mergeCells>
  <printOptions horizontalCentered="1"/>
  <pageMargins left="0.314583333333333" right="0.314583333333333" top="0.354166666666667" bottom="0.354166666666667" header="0.314583333333333" footer="0.314583333333333"/>
  <pageSetup paperSize="9" scale="80" orientation="portrait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5"/>
  <sheetViews>
    <sheetView topLeftCell="A1301" workbookViewId="0">
      <selection activeCell="D1315" sqref="D1315"/>
    </sheetView>
  </sheetViews>
  <sheetFormatPr defaultColWidth="9" defaultRowHeight="15.6" outlineLevelCol="4"/>
  <cols>
    <col min="1" max="1" width="44" customWidth="1"/>
    <col min="2" max="2" width="14.875" customWidth="1"/>
    <col min="3" max="3" width="13.5" customWidth="1"/>
    <col min="4" max="4" width="13.875" customWidth="1"/>
    <col min="5" max="5" width="15" customWidth="1"/>
  </cols>
  <sheetData>
    <row r="1" spans="1:5">
      <c r="A1" s="88" t="s">
        <v>1074</v>
      </c>
      <c r="B1" s="1"/>
      <c r="C1" s="1"/>
      <c r="D1" s="1"/>
      <c r="E1" s="141" t="s">
        <v>0</v>
      </c>
    </row>
    <row r="2" ht="20.4" spans="1:5">
      <c r="A2" s="70" t="s">
        <v>1075</v>
      </c>
      <c r="B2" s="70"/>
      <c r="C2" s="70"/>
      <c r="D2" s="70"/>
      <c r="E2" s="70"/>
    </row>
    <row r="3" ht="20.4" spans="1:5">
      <c r="A3" s="70"/>
      <c r="B3" s="70"/>
      <c r="C3" s="70"/>
      <c r="D3" s="70"/>
      <c r="E3" s="70"/>
    </row>
    <row r="4" spans="1:5">
      <c r="A4" s="1"/>
      <c r="B4" s="1"/>
      <c r="C4" s="1"/>
      <c r="D4" s="1"/>
      <c r="E4" s="141" t="s">
        <v>26</v>
      </c>
    </row>
    <row r="5" ht="31.2" spans="1:5">
      <c r="A5" s="91" t="s">
        <v>27</v>
      </c>
      <c r="B5" s="92" t="s">
        <v>28</v>
      </c>
      <c r="C5" s="91" t="s">
        <v>29</v>
      </c>
      <c r="D5" s="92" t="s">
        <v>30</v>
      </c>
      <c r="E5" s="91" t="s">
        <v>60</v>
      </c>
    </row>
    <row r="6" spans="1:5">
      <c r="A6" s="15" t="s">
        <v>61</v>
      </c>
      <c r="B6" s="15">
        <f>B7+B19+B28+B40+B52+B63+B74+B86+B96+B105+B120+B129+B140+B152+B162+B175+B182+B189+B198+B204+B211+B219+B226+B232+B238+B244+B250+B256</f>
        <v>15008</v>
      </c>
      <c r="C6" s="15">
        <f>C7+C19+C28+C40+C52+C63+C74+C86+C96+C105+C120+C129+C140+C152+C162+C175+C182+C189+C198+C204+C211+C219+C226+C232+C238+C244+C250+C256</f>
        <v>15429</v>
      </c>
      <c r="D6" s="15"/>
      <c r="E6" s="15"/>
    </row>
    <row r="7" spans="1:5">
      <c r="A7" s="142" t="s">
        <v>62</v>
      </c>
      <c r="B7" s="15">
        <f>SUM(B8:B18)</f>
        <v>561</v>
      </c>
      <c r="C7" s="15">
        <f>SUM(C8:C18)</f>
        <v>576</v>
      </c>
      <c r="D7" s="15"/>
      <c r="E7" s="15"/>
    </row>
    <row r="8" spans="1:5">
      <c r="A8" s="142" t="s">
        <v>63</v>
      </c>
      <c r="B8" s="15">
        <v>366</v>
      </c>
      <c r="C8" s="15">
        <v>380</v>
      </c>
      <c r="D8" s="15"/>
      <c r="E8" s="15"/>
    </row>
    <row r="9" spans="1:5">
      <c r="A9" s="142" t="s">
        <v>64</v>
      </c>
      <c r="B9" s="15">
        <v>74</v>
      </c>
      <c r="C9" s="15">
        <v>74</v>
      </c>
      <c r="D9" s="15"/>
      <c r="E9" s="15"/>
    </row>
    <row r="10" spans="1:5">
      <c r="A10" s="143" t="s">
        <v>65</v>
      </c>
      <c r="B10" s="15">
        <v>0</v>
      </c>
      <c r="C10" s="15"/>
      <c r="D10" s="15"/>
      <c r="E10" s="15"/>
    </row>
    <row r="11" spans="1:5">
      <c r="A11" s="143" t="s">
        <v>66</v>
      </c>
      <c r="B11" s="15">
        <v>12</v>
      </c>
      <c r="C11" s="15">
        <v>12</v>
      </c>
      <c r="D11" s="15"/>
      <c r="E11" s="15"/>
    </row>
    <row r="12" spans="1:5">
      <c r="A12" s="143" t="s">
        <v>67</v>
      </c>
      <c r="B12" s="15">
        <v>0</v>
      </c>
      <c r="C12" s="15"/>
      <c r="D12" s="15"/>
      <c r="E12" s="15"/>
    </row>
    <row r="13" spans="1:5">
      <c r="A13" s="15" t="s">
        <v>68</v>
      </c>
      <c r="B13" s="15">
        <v>0</v>
      </c>
      <c r="C13" s="15"/>
      <c r="D13" s="15"/>
      <c r="E13" s="15"/>
    </row>
    <row r="14" spans="1:5">
      <c r="A14" s="15" t="s">
        <v>69</v>
      </c>
      <c r="B14" s="15">
        <v>39</v>
      </c>
      <c r="C14" s="15">
        <v>40</v>
      </c>
      <c r="D14" s="15"/>
      <c r="E14" s="15"/>
    </row>
    <row r="15" spans="1:5">
      <c r="A15" s="15" t="s">
        <v>70</v>
      </c>
      <c r="B15" s="15">
        <v>34</v>
      </c>
      <c r="C15" s="15">
        <v>34</v>
      </c>
      <c r="D15" s="15"/>
      <c r="E15" s="15"/>
    </row>
    <row r="16" spans="1:5">
      <c r="A16" s="15" t="s">
        <v>71</v>
      </c>
      <c r="B16" s="15">
        <v>0</v>
      </c>
      <c r="C16" s="15"/>
      <c r="D16" s="15"/>
      <c r="E16" s="15"/>
    </row>
    <row r="17" spans="1:5">
      <c r="A17" s="15" t="s">
        <v>72</v>
      </c>
      <c r="B17" s="15">
        <v>0</v>
      </c>
      <c r="C17" s="15"/>
      <c r="D17" s="15"/>
      <c r="E17" s="15"/>
    </row>
    <row r="18" spans="1:5">
      <c r="A18" s="15" t="s">
        <v>73</v>
      </c>
      <c r="B18" s="15">
        <v>36</v>
      </c>
      <c r="C18" s="15">
        <v>36</v>
      </c>
      <c r="D18" s="15"/>
      <c r="E18" s="15"/>
    </row>
    <row r="19" spans="1:5">
      <c r="A19" s="142" t="s">
        <v>74</v>
      </c>
      <c r="B19" s="15">
        <f>SUM(B20:B27)</f>
        <v>405</v>
      </c>
      <c r="C19" s="15">
        <f>SUM(C20:C27)</f>
        <v>421</v>
      </c>
      <c r="D19" s="15"/>
      <c r="E19" s="15"/>
    </row>
    <row r="20" spans="1:5">
      <c r="A20" s="142" t="s">
        <v>63</v>
      </c>
      <c r="B20" s="15">
        <v>264</v>
      </c>
      <c r="C20" s="15">
        <v>280</v>
      </c>
      <c r="D20" s="15"/>
      <c r="E20" s="15"/>
    </row>
    <row r="21" spans="1:5">
      <c r="A21" s="142" t="s">
        <v>64</v>
      </c>
      <c r="B21" s="15">
        <v>76</v>
      </c>
      <c r="C21" s="15">
        <v>76</v>
      </c>
      <c r="D21" s="15"/>
      <c r="E21" s="15"/>
    </row>
    <row r="22" spans="1:5">
      <c r="A22" s="143" t="s">
        <v>65</v>
      </c>
      <c r="B22" s="15">
        <v>0</v>
      </c>
      <c r="C22" s="15"/>
      <c r="D22" s="15"/>
      <c r="E22" s="15"/>
    </row>
    <row r="23" spans="1:5">
      <c r="A23" s="143" t="s">
        <v>75</v>
      </c>
      <c r="B23" s="15">
        <v>8</v>
      </c>
      <c r="C23" s="15">
        <v>8</v>
      </c>
      <c r="D23" s="15"/>
      <c r="E23" s="15"/>
    </row>
    <row r="24" spans="1:5">
      <c r="A24" s="143" t="s">
        <v>76</v>
      </c>
      <c r="B24" s="15">
        <v>20</v>
      </c>
      <c r="C24" s="15">
        <v>20</v>
      </c>
      <c r="D24" s="15"/>
      <c r="E24" s="15"/>
    </row>
    <row r="25" spans="1:5">
      <c r="A25" s="143" t="s">
        <v>77</v>
      </c>
      <c r="B25" s="15">
        <v>16</v>
      </c>
      <c r="C25" s="15">
        <v>16</v>
      </c>
      <c r="D25" s="15"/>
      <c r="E25" s="15"/>
    </row>
    <row r="26" spans="1:5">
      <c r="A26" s="143" t="s">
        <v>72</v>
      </c>
      <c r="B26" s="15">
        <v>0</v>
      </c>
      <c r="C26" s="15"/>
      <c r="D26" s="15"/>
      <c r="E26" s="15"/>
    </row>
    <row r="27" spans="1:5">
      <c r="A27" s="143" t="s">
        <v>78</v>
      </c>
      <c r="B27" s="15">
        <v>21</v>
      </c>
      <c r="C27" s="15">
        <v>21</v>
      </c>
      <c r="D27" s="15"/>
      <c r="E27" s="15"/>
    </row>
    <row r="28" spans="1:5">
      <c r="A28" s="142" t="s">
        <v>79</v>
      </c>
      <c r="B28" s="15">
        <f>SUM(B29:B39)</f>
        <v>6487</v>
      </c>
      <c r="C28" s="15">
        <f>SUM(C29:C39)</f>
        <v>6840</v>
      </c>
      <c r="D28" s="15"/>
      <c r="E28" s="15"/>
    </row>
    <row r="29" spans="1:5">
      <c r="A29" s="142" t="s">
        <v>63</v>
      </c>
      <c r="B29" s="15">
        <v>3953</v>
      </c>
      <c r="C29" s="15">
        <v>4300</v>
      </c>
      <c r="D29" s="15"/>
      <c r="E29" s="15"/>
    </row>
    <row r="30" spans="1:5">
      <c r="A30" s="142" t="s">
        <v>64</v>
      </c>
      <c r="B30" s="15">
        <v>1699</v>
      </c>
      <c r="C30" s="15">
        <v>1700</v>
      </c>
      <c r="D30" s="15"/>
      <c r="E30" s="15"/>
    </row>
    <row r="31" spans="1:5">
      <c r="A31" s="143" t="s">
        <v>65</v>
      </c>
      <c r="B31" s="15">
        <v>0</v>
      </c>
      <c r="C31" s="15"/>
      <c r="D31" s="15"/>
      <c r="E31" s="15"/>
    </row>
    <row r="32" spans="1:5">
      <c r="A32" s="143" t="s">
        <v>80</v>
      </c>
      <c r="B32" s="15">
        <v>0</v>
      </c>
      <c r="C32" s="15"/>
      <c r="D32" s="15"/>
      <c r="E32" s="15"/>
    </row>
    <row r="33" spans="1:5">
      <c r="A33" s="143" t="s">
        <v>81</v>
      </c>
      <c r="B33" s="15">
        <v>0</v>
      </c>
      <c r="C33" s="15"/>
      <c r="D33" s="15"/>
      <c r="E33" s="15"/>
    </row>
    <row r="34" spans="1:5">
      <c r="A34" s="142" t="s">
        <v>82</v>
      </c>
      <c r="B34" s="15">
        <v>0</v>
      </c>
      <c r="C34" s="15"/>
      <c r="D34" s="15"/>
      <c r="E34" s="15"/>
    </row>
    <row r="35" spans="1:5">
      <c r="A35" s="142" t="s">
        <v>248</v>
      </c>
      <c r="B35" s="15">
        <v>25</v>
      </c>
      <c r="C35" s="15"/>
      <c r="D35" s="15"/>
      <c r="E35" s="15"/>
    </row>
    <row r="36" spans="1:5">
      <c r="A36" s="142" t="s">
        <v>83</v>
      </c>
      <c r="B36" s="15">
        <v>58</v>
      </c>
      <c r="C36" s="15">
        <v>60</v>
      </c>
      <c r="D36" s="15"/>
      <c r="E36" s="15"/>
    </row>
    <row r="37" spans="1:5">
      <c r="A37" s="143" t="s">
        <v>84</v>
      </c>
      <c r="B37" s="15">
        <v>0</v>
      </c>
      <c r="C37" s="15"/>
      <c r="D37" s="15"/>
      <c r="E37" s="15"/>
    </row>
    <row r="38" spans="1:5">
      <c r="A38" s="143" t="s">
        <v>72</v>
      </c>
      <c r="B38" s="15">
        <v>0</v>
      </c>
      <c r="C38" s="15"/>
      <c r="D38" s="15"/>
      <c r="E38" s="15"/>
    </row>
    <row r="39" spans="1:5">
      <c r="A39" s="143" t="s">
        <v>85</v>
      </c>
      <c r="B39" s="15">
        <v>752</v>
      </c>
      <c r="C39" s="15">
        <v>780</v>
      </c>
      <c r="D39" s="15"/>
      <c r="E39" s="15"/>
    </row>
    <row r="40" spans="1:5">
      <c r="A40" s="142" t="s">
        <v>86</v>
      </c>
      <c r="B40" s="15">
        <f>SUM(B41:B51)</f>
        <v>414</v>
      </c>
      <c r="C40" s="15">
        <f>SUM(C41:C51)</f>
        <v>428</v>
      </c>
      <c r="D40" s="15"/>
      <c r="E40" s="15"/>
    </row>
    <row r="41" spans="1:5">
      <c r="A41" s="142" t="s">
        <v>63</v>
      </c>
      <c r="B41" s="15">
        <v>276</v>
      </c>
      <c r="C41" s="15">
        <v>290</v>
      </c>
      <c r="D41" s="15"/>
      <c r="E41" s="15"/>
    </row>
    <row r="42" spans="1:5">
      <c r="A42" s="142" t="s">
        <v>64</v>
      </c>
      <c r="B42" s="15">
        <v>138</v>
      </c>
      <c r="C42" s="15">
        <v>138</v>
      </c>
      <c r="D42" s="15"/>
      <c r="E42" s="15"/>
    </row>
    <row r="43" spans="1:5">
      <c r="A43" s="143" t="s">
        <v>65</v>
      </c>
      <c r="B43" s="15">
        <v>0</v>
      </c>
      <c r="C43" s="15"/>
      <c r="D43" s="15"/>
      <c r="E43" s="15"/>
    </row>
    <row r="44" spans="1:5">
      <c r="A44" s="143" t="s">
        <v>87</v>
      </c>
      <c r="B44" s="15">
        <v>0</v>
      </c>
      <c r="C44" s="15"/>
      <c r="D44" s="15"/>
      <c r="E44" s="15"/>
    </row>
    <row r="45" spans="1:5">
      <c r="A45" s="143" t="s">
        <v>88</v>
      </c>
      <c r="B45" s="15">
        <v>0</v>
      </c>
      <c r="C45" s="15"/>
      <c r="D45" s="15"/>
      <c r="E45" s="15"/>
    </row>
    <row r="46" spans="1:5">
      <c r="A46" s="142" t="s">
        <v>89</v>
      </c>
      <c r="B46" s="15">
        <v>0</v>
      </c>
      <c r="C46" s="15"/>
      <c r="D46" s="15"/>
      <c r="E46" s="15"/>
    </row>
    <row r="47" spans="1:5">
      <c r="A47" s="142" t="s">
        <v>90</v>
      </c>
      <c r="B47" s="15">
        <v>0</v>
      </c>
      <c r="C47" s="15"/>
      <c r="D47" s="15"/>
      <c r="E47" s="15"/>
    </row>
    <row r="48" spans="1:5">
      <c r="A48" s="142" t="s">
        <v>91</v>
      </c>
      <c r="B48" s="15">
        <v>0</v>
      </c>
      <c r="C48" s="15"/>
      <c r="D48" s="15"/>
      <c r="E48" s="15"/>
    </row>
    <row r="49" spans="1:5">
      <c r="A49" s="142" t="s">
        <v>92</v>
      </c>
      <c r="B49" s="15">
        <v>0</v>
      </c>
      <c r="C49" s="15"/>
      <c r="D49" s="15"/>
      <c r="E49" s="15"/>
    </row>
    <row r="50" spans="1:5">
      <c r="A50" s="142" t="s">
        <v>72</v>
      </c>
      <c r="B50" s="15">
        <v>0</v>
      </c>
      <c r="C50" s="15"/>
      <c r="D50" s="15"/>
      <c r="E50" s="15"/>
    </row>
    <row r="51" spans="1:5">
      <c r="A51" s="143" t="s">
        <v>93</v>
      </c>
      <c r="B51" s="15">
        <v>0</v>
      </c>
      <c r="C51" s="15"/>
      <c r="D51" s="15"/>
      <c r="E51" s="15"/>
    </row>
    <row r="52" spans="1:5">
      <c r="A52" s="143" t="s">
        <v>94</v>
      </c>
      <c r="B52" s="15">
        <f>SUM(B53:B62)</f>
        <v>175</v>
      </c>
      <c r="C52" s="15">
        <f>SUM(C53:C62)</f>
        <v>182</v>
      </c>
      <c r="D52" s="15"/>
      <c r="E52" s="15"/>
    </row>
    <row r="53" spans="1:5">
      <c r="A53" s="143" t="s">
        <v>63</v>
      </c>
      <c r="B53" s="15">
        <v>51</v>
      </c>
      <c r="C53" s="15">
        <v>53</v>
      </c>
      <c r="D53" s="15"/>
      <c r="E53" s="15"/>
    </row>
    <row r="54" spans="1:5">
      <c r="A54" s="15" t="s">
        <v>64</v>
      </c>
      <c r="B54" s="15">
        <v>15</v>
      </c>
      <c r="C54" s="15">
        <v>15</v>
      </c>
      <c r="D54" s="15"/>
      <c r="E54" s="15"/>
    </row>
    <row r="55" spans="1:5">
      <c r="A55" s="142" t="s">
        <v>65</v>
      </c>
      <c r="B55" s="15">
        <v>0</v>
      </c>
      <c r="C55" s="15"/>
      <c r="D55" s="15"/>
      <c r="E55" s="15"/>
    </row>
    <row r="56" spans="1:5">
      <c r="A56" s="142" t="s">
        <v>95</v>
      </c>
      <c r="B56" s="15">
        <v>0</v>
      </c>
      <c r="C56" s="15"/>
      <c r="D56" s="15"/>
      <c r="E56" s="15"/>
    </row>
    <row r="57" spans="1:5">
      <c r="A57" s="142" t="s">
        <v>96</v>
      </c>
      <c r="B57" s="15">
        <v>25</v>
      </c>
      <c r="C57" s="15">
        <v>25</v>
      </c>
      <c r="D57" s="15"/>
      <c r="E57" s="15"/>
    </row>
    <row r="58" spans="1:5">
      <c r="A58" s="143" t="s">
        <v>97</v>
      </c>
      <c r="B58" s="15">
        <v>0</v>
      </c>
      <c r="C58" s="15"/>
      <c r="D58" s="15"/>
      <c r="E58" s="15"/>
    </row>
    <row r="59" spans="1:5">
      <c r="A59" s="143" t="s">
        <v>98</v>
      </c>
      <c r="B59" s="15">
        <v>71</v>
      </c>
      <c r="C59" s="15">
        <v>76</v>
      </c>
      <c r="D59" s="15"/>
      <c r="E59" s="15"/>
    </row>
    <row r="60" spans="1:5">
      <c r="A60" s="143" t="s">
        <v>99</v>
      </c>
      <c r="B60" s="15">
        <v>5</v>
      </c>
      <c r="C60" s="15">
        <v>5</v>
      </c>
      <c r="D60" s="15"/>
      <c r="E60" s="15"/>
    </row>
    <row r="61" spans="1:5">
      <c r="A61" s="142" t="s">
        <v>72</v>
      </c>
      <c r="B61" s="15">
        <v>0</v>
      </c>
      <c r="C61" s="15"/>
      <c r="D61" s="15"/>
      <c r="E61" s="15"/>
    </row>
    <row r="62" spans="1:5">
      <c r="A62" s="142" t="s">
        <v>100</v>
      </c>
      <c r="B62" s="15">
        <v>8</v>
      </c>
      <c r="C62" s="15">
        <v>8</v>
      </c>
      <c r="D62" s="15"/>
      <c r="E62" s="15"/>
    </row>
    <row r="63" spans="1:5">
      <c r="A63" s="142" t="s">
        <v>101</v>
      </c>
      <c r="B63" s="15">
        <f>SUM(B64:B73)</f>
        <v>1660</v>
      </c>
      <c r="C63" s="15">
        <f>SUM(C64:C73)</f>
        <v>1690</v>
      </c>
      <c r="D63" s="15"/>
      <c r="E63" s="15"/>
    </row>
    <row r="64" spans="1:5">
      <c r="A64" s="143" t="s">
        <v>63</v>
      </c>
      <c r="B64" s="15">
        <v>738</v>
      </c>
      <c r="C64" s="15">
        <v>760</v>
      </c>
      <c r="D64" s="15"/>
      <c r="E64" s="15"/>
    </row>
    <row r="65" spans="1:5">
      <c r="A65" s="15" t="s">
        <v>64</v>
      </c>
      <c r="B65" s="15">
        <v>132</v>
      </c>
      <c r="C65" s="15">
        <v>135</v>
      </c>
      <c r="D65" s="15"/>
      <c r="E65" s="15"/>
    </row>
    <row r="66" spans="1:5">
      <c r="A66" s="15" t="s">
        <v>65</v>
      </c>
      <c r="B66" s="15">
        <v>0</v>
      </c>
      <c r="C66" s="15"/>
      <c r="D66" s="15"/>
      <c r="E66" s="15"/>
    </row>
    <row r="67" spans="1:5">
      <c r="A67" s="15" t="s">
        <v>102</v>
      </c>
      <c r="B67" s="15">
        <v>8</v>
      </c>
      <c r="C67" s="15">
        <v>8</v>
      </c>
      <c r="D67" s="15"/>
      <c r="E67" s="15"/>
    </row>
    <row r="68" spans="1:5">
      <c r="A68" s="15" t="s">
        <v>103</v>
      </c>
      <c r="B68" s="15">
        <v>53</v>
      </c>
      <c r="C68" s="15">
        <v>53</v>
      </c>
      <c r="D68" s="15"/>
      <c r="E68" s="15"/>
    </row>
    <row r="69" spans="1:5">
      <c r="A69" s="15" t="s">
        <v>104</v>
      </c>
      <c r="B69" s="15">
        <v>2</v>
      </c>
      <c r="C69" s="15">
        <v>2</v>
      </c>
      <c r="D69" s="15"/>
      <c r="E69" s="15"/>
    </row>
    <row r="70" spans="1:5">
      <c r="A70" s="142" t="s">
        <v>105</v>
      </c>
      <c r="B70" s="15">
        <v>61</v>
      </c>
      <c r="C70" s="15">
        <v>60</v>
      </c>
      <c r="D70" s="15"/>
      <c r="E70" s="15"/>
    </row>
    <row r="71" spans="1:5">
      <c r="A71" s="143" t="s">
        <v>106</v>
      </c>
      <c r="B71" s="15">
        <v>12</v>
      </c>
      <c r="C71" s="15">
        <v>12</v>
      </c>
      <c r="D71" s="15"/>
      <c r="E71" s="15"/>
    </row>
    <row r="72" spans="1:5">
      <c r="A72" s="143" t="s">
        <v>72</v>
      </c>
      <c r="B72" s="15">
        <v>0</v>
      </c>
      <c r="C72" s="15"/>
      <c r="D72" s="15"/>
      <c r="E72" s="15"/>
    </row>
    <row r="73" spans="1:5">
      <c r="A73" s="143" t="s">
        <v>107</v>
      </c>
      <c r="B73" s="15">
        <v>654</v>
      </c>
      <c r="C73" s="15">
        <v>660</v>
      </c>
      <c r="D73" s="15"/>
      <c r="E73" s="15"/>
    </row>
    <row r="74" spans="1:5">
      <c r="A74" s="142" t="s">
        <v>108</v>
      </c>
      <c r="B74" s="15">
        <f>SUM(B75:B85)</f>
        <v>209</v>
      </c>
      <c r="C74" s="15">
        <f>SUM(C75:C85)</f>
        <v>300</v>
      </c>
      <c r="D74" s="15"/>
      <c r="E74" s="15"/>
    </row>
    <row r="75" spans="1:5">
      <c r="A75" s="142" t="s">
        <v>63</v>
      </c>
      <c r="B75" s="15">
        <v>0</v>
      </c>
      <c r="C75" s="15"/>
      <c r="D75" s="15"/>
      <c r="E75" s="15"/>
    </row>
    <row r="76" spans="1:5">
      <c r="A76" s="142" t="s">
        <v>64</v>
      </c>
      <c r="B76" s="15">
        <v>0</v>
      </c>
      <c r="C76" s="15"/>
      <c r="D76" s="15"/>
      <c r="E76" s="15"/>
    </row>
    <row r="77" spans="1:5">
      <c r="A77" s="143" t="s">
        <v>65</v>
      </c>
      <c r="B77" s="15">
        <v>0</v>
      </c>
      <c r="C77" s="15"/>
      <c r="D77" s="15"/>
      <c r="E77" s="15"/>
    </row>
    <row r="78" spans="1:5">
      <c r="A78" s="143" t="s">
        <v>109</v>
      </c>
      <c r="B78" s="15">
        <v>0</v>
      </c>
      <c r="C78" s="15"/>
      <c r="D78" s="15"/>
      <c r="E78" s="15"/>
    </row>
    <row r="79" spans="1:5">
      <c r="A79" s="143" t="s">
        <v>110</v>
      </c>
      <c r="B79" s="15">
        <v>0</v>
      </c>
      <c r="C79" s="15"/>
      <c r="D79" s="15"/>
      <c r="E79" s="15"/>
    </row>
    <row r="80" spans="1:5">
      <c r="A80" s="15" t="s">
        <v>111</v>
      </c>
      <c r="B80" s="15">
        <v>0</v>
      </c>
      <c r="C80" s="15"/>
      <c r="D80" s="15"/>
      <c r="E80" s="15"/>
    </row>
    <row r="81" spans="1:5">
      <c r="A81" s="142" t="s">
        <v>112</v>
      </c>
      <c r="B81" s="15">
        <v>0</v>
      </c>
      <c r="C81" s="15"/>
      <c r="D81" s="15"/>
      <c r="E81" s="15"/>
    </row>
    <row r="82" spans="1:5">
      <c r="A82" s="142" t="s">
        <v>113</v>
      </c>
      <c r="B82" s="15">
        <v>0</v>
      </c>
      <c r="C82" s="15"/>
      <c r="D82" s="15"/>
      <c r="E82" s="15"/>
    </row>
    <row r="83" spans="1:5">
      <c r="A83" s="142" t="s">
        <v>105</v>
      </c>
      <c r="B83" s="15">
        <v>0</v>
      </c>
      <c r="C83" s="15"/>
      <c r="D83" s="15"/>
      <c r="E83" s="15"/>
    </row>
    <row r="84" spans="1:5">
      <c r="A84" s="143" t="s">
        <v>72</v>
      </c>
      <c r="B84" s="15">
        <v>0</v>
      </c>
      <c r="C84" s="15"/>
      <c r="D84" s="15"/>
      <c r="E84" s="15"/>
    </row>
    <row r="85" spans="1:5">
      <c r="A85" s="143" t="s">
        <v>114</v>
      </c>
      <c r="B85" s="15">
        <v>209</v>
      </c>
      <c r="C85" s="15">
        <v>300</v>
      </c>
      <c r="D85" s="15"/>
      <c r="E85" s="15"/>
    </row>
    <row r="86" spans="1:5">
      <c r="A86" s="143" t="s">
        <v>115</v>
      </c>
      <c r="B86" s="15">
        <f>SUM(B87:B94)</f>
        <v>89</v>
      </c>
      <c r="C86" s="15">
        <f>SUM(C87:C94)</f>
        <v>92</v>
      </c>
      <c r="D86" s="15"/>
      <c r="E86" s="15"/>
    </row>
    <row r="87" spans="1:5">
      <c r="A87" s="142" t="s">
        <v>63</v>
      </c>
      <c r="B87" s="15">
        <v>65</v>
      </c>
      <c r="C87" s="15">
        <v>68</v>
      </c>
      <c r="D87" s="15"/>
      <c r="E87" s="15"/>
    </row>
    <row r="88" spans="1:5">
      <c r="A88" s="142" t="s">
        <v>64</v>
      </c>
      <c r="B88" s="15">
        <v>8</v>
      </c>
      <c r="C88" s="15">
        <v>8</v>
      </c>
      <c r="D88" s="15"/>
      <c r="E88" s="15"/>
    </row>
    <row r="89" spans="1:5">
      <c r="A89" s="142" t="s">
        <v>65</v>
      </c>
      <c r="B89" s="15">
        <v>0</v>
      </c>
      <c r="C89" s="15"/>
      <c r="D89" s="15"/>
      <c r="E89" s="15"/>
    </row>
    <row r="90" spans="1:5">
      <c r="A90" s="143" t="s">
        <v>116</v>
      </c>
      <c r="B90" s="15">
        <v>16</v>
      </c>
      <c r="C90" s="15">
        <v>16</v>
      </c>
      <c r="D90" s="15"/>
      <c r="E90" s="15"/>
    </row>
    <row r="91" spans="1:5">
      <c r="A91" s="143" t="s">
        <v>117</v>
      </c>
      <c r="B91" s="15">
        <v>0</v>
      </c>
      <c r="C91" s="15"/>
      <c r="D91" s="15"/>
      <c r="E91" s="15"/>
    </row>
    <row r="92" spans="1:5">
      <c r="A92" s="143" t="s">
        <v>105</v>
      </c>
      <c r="B92" s="15"/>
      <c r="C92" s="15"/>
      <c r="D92" s="15"/>
      <c r="E92" s="15"/>
    </row>
    <row r="93" spans="1:5">
      <c r="A93" s="143" t="s">
        <v>72</v>
      </c>
      <c r="B93" s="15"/>
      <c r="C93" s="15"/>
      <c r="D93" s="15"/>
      <c r="E93" s="15"/>
    </row>
    <row r="94" spans="1:5">
      <c r="A94" s="15" t="s">
        <v>118</v>
      </c>
      <c r="B94" s="15">
        <v>0</v>
      </c>
      <c r="C94" s="15"/>
      <c r="D94" s="15"/>
      <c r="E94" s="15"/>
    </row>
    <row r="95" spans="1:5">
      <c r="A95" s="142" t="s">
        <v>119</v>
      </c>
      <c r="B95" s="15"/>
      <c r="C95" s="15"/>
      <c r="D95" s="15"/>
      <c r="E95" s="15"/>
    </row>
    <row r="96" spans="1:5">
      <c r="A96" s="142" t="s">
        <v>63</v>
      </c>
      <c r="B96" s="15">
        <f>SUM(B97:B104)</f>
        <v>0</v>
      </c>
      <c r="C96" s="15">
        <f>SUM(C97:C104)</f>
        <v>0</v>
      </c>
      <c r="D96" s="15"/>
      <c r="E96" s="15"/>
    </row>
    <row r="97" spans="1:5">
      <c r="A97" s="143" t="s">
        <v>64</v>
      </c>
      <c r="B97" s="15"/>
      <c r="C97" s="15"/>
      <c r="D97" s="15"/>
      <c r="E97" s="15"/>
    </row>
    <row r="98" spans="1:5">
      <c r="A98" s="143" t="s">
        <v>65</v>
      </c>
      <c r="B98" s="15"/>
      <c r="C98" s="15"/>
      <c r="D98" s="15"/>
      <c r="E98" s="15"/>
    </row>
    <row r="99" spans="1:5">
      <c r="A99" s="143" t="s">
        <v>120</v>
      </c>
      <c r="B99" s="15"/>
      <c r="C99" s="15"/>
      <c r="D99" s="15"/>
      <c r="E99" s="15"/>
    </row>
    <row r="100" spans="1:5">
      <c r="A100" s="142" t="s">
        <v>121</v>
      </c>
      <c r="B100" s="15"/>
      <c r="C100" s="15"/>
      <c r="D100" s="15"/>
      <c r="E100" s="15"/>
    </row>
    <row r="101" spans="1:5">
      <c r="A101" s="142" t="s">
        <v>1076</v>
      </c>
      <c r="B101" s="15"/>
      <c r="C101" s="15"/>
      <c r="D101" s="15"/>
      <c r="E101" s="15"/>
    </row>
    <row r="102" spans="1:5">
      <c r="A102" s="142" t="s">
        <v>105</v>
      </c>
      <c r="B102" s="15"/>
      <c r="C102" s="15"/>
      <c r="D102" s="15"/>
      <c r="E102" s="15"/>
    </row>
    <row r="103" spans="1:5">
      <c r="A103" s="143" t="s">
        <v>72</v>
      </c>
      <c r="B103" s="15"/>
      <c r="C103" s="15"/>
      <c r="D103" s="15"/>
      <c r="E103" s="15"/>
    </row>
    <row r="104" spans="1:5">
      <c r="A104" s="143" t="s">
        <v>127</v>
      </c>
      <c r="B104" s="15"/>
      <c r="C104" s="15"/>
      <c r="D104" s="15"/>
      <c r="E104" s="15"/>
    </row>
    <row r="105" spans="1:5">
      <c r="A105" s="143" t="s">
        <v>128</v>
      </c>
      <c r="B105" s="15">
        <f>SUM(B106:B119)</f>
        <v>322</v>
      </c>
      <c r="C105" s="15">
        <f>SUM(C106:C119)</f>
        <v>327</v>
      </c>
      <c r="D105" s="15"/>
      <c r="E105" s="15"/>
    </row>
    <row r="106" spans="1:5">
      <c r="A106" s="143" t="s">
        <v>63</v>
      </c>
      <c r="B106" s="15">
        <v>21</v>
      </c>
      <c r="C106" s="15">
        <v>23</v>
      </c>
      <c r="D106" s="15"/>
      <c r="E106" s="15"/>
    </row>
    <row r="107" spans="1:5">
      <c r="A107" s="142" t="s">
        <v>64</v>
      </c>
      <c r="B107" s="15">
        <v>29</v>
      </c>
      <c r="C107" s="15">
        <v>30</v>
      </c>
      <c r="D107" s="15"/>
      <c r="E107" s="15"/>
    </row>
    <row r="108" spans="1:5">
      <c r="A108" s="142" t="s">
        <v>65</v>
      </c>
      <c r="B108" s="15">
        <v>0</v>
      </c>
      <c r="C108" s="15"/>
      <c r="D108" s="15"/>
      <c r="E108" s="15"/>
    </row>
    <row r="109" spans="1:5">
      <c r="A109" s="142" t="s">
        <v>129</v>
      </c>
      <c r="B109" s="15">
        <v>0</v>
      </c>
      <c r="C109" s="15"/>
      <c r="D109" s="15"/>
      <c r="E109" s="15"/>
    </row>
    <row r="110" spans="1:5">
      <c r="A110" s="143" t="s">
        <v>130</v>
      </c>
      <c r="B110" s="15">
        <v>0</v>
      </c>
      <c r="C110" s="15"/>
      <c r="D110" s="15"/>
      <c r="E110" s="15"/>
    </row>
    <row r="111" s="140" customFormat="1" spans="1:5">
      <c r="A111" s="144" t="s">
        <v>465</v>
      </c>
      <c r="B111" s="94">
        <v>108</v>
      </c>
      <c r="C111" s="94">
        <v>110</v>
      </c>
      <c r="D111" s="94"/>
      <c r="E111" s="94"/>
    </row>
    <row r="112" spans="1:5">
      <c r="A112" s="143" t="s">
        <v>131</v>
      </c>
      <c r="B112" s="15">
        <v>0</v>
      </c>
      <c r="C112" s="15"/>
      <c r="D112" s="15"/>
      <c r="E112" s="15"/>
    </row>
    <row r="113" spans="1:5">
      <c r="A113" s="142" t="s">
        <v>132</v>
      </c>
      <c r="B113" s="15">
        <v>11</v>
      </c>
      <c r="C113" s="15">
        <v>11</v>
      </c>
      <c r="D113" s="15"/>
      <c r="E113" s="15"/>
    </row>
    <row r="114" spans="1:5">
      <c r="A114" s="142" t="s">
        <v>1077</v>
      </c>
      <c r="B114" s="15">
        <v>0</v>
      </c>
      <c r="C114" s="15"/>
      <c r="D114" s="15"/>
      <c r="E114" s="15"/>
    </row>
    <row r="115" spans="1:5">
      <c r="A115" s="142" t="s">
        <v>1078</v>
      </c>
      <c r="B115" s="15"/>
      <c r="C115" s="15"/>
      <c r="D115" s="15"/>
      <c r="E115" s="15"/>
    </row>
    <row r="116" spans="1:5">
      <c r="A116" s="143" t="s">
        <v>1079</v>
      </c>
      <c r="B116" s="15"/>
      <c r="C116" s="15"/>
      <c r="D116" s="15"/>
      <c r="E116" s="15"/>
    </row>
    <row r="117" spans="1:5">
      <c r="A117" s="143" t="s">
        <v>1080</v>
      </c>
      <c r="B117" s="15"/>
      <c r="C117" s="15"/>
      <c r="D117" s="15"/>
      <c r="E117" s="15"/>
    </row>
    <row r="118" spans="1:5">
      <c r="A118" s="143" t="s">
        <v>72</v>
      </c>
      <c r="B118" s="15"/>
      <c r="C118" s="15"/>
      <c r="D118" s="15"/>
      <c r="E118" s="15"/>
    </row>
    <row r="119" spans="1:5">
      <c r="A119" s="143" t="s">
        <v>133</v>
      </c>
      <c r="B119" s="15">
        <v>153</v>
      </c>
      <c r="C119" s="15">
        <v>153</v>
      </c>
      <c r="D119" s="15"/>
      <c r="E119" s="15"/>
    </row>
    <row r="120" spans="1:5">
      <c r="A120" s="15" t="s">
        <v>134</v>
      </c>
      <c r="B120" s="15">
        <f>SUM(B121:B128)</f>
        <v>867</v>
      </c>
      <c r="C120" s="15">
        <f>SUM(C121:C128)</f>
        <v>681</v>
      </c>
      <c r="D120" s="15"/>
      <c r="E120" s="15"/>
    </row>
    <row r="121" spans="1:5">
      <c r="A121" s="142" t="s">
        <v>63</v>
      </c>
      <c r="B121" s="15">
        <v>336</v>
      </c>
      <c r="C121" s="15">
        <v>340</v>
      </c>
      <c r="D121" s="15"/>
      <c r="E121" s="15"/>
    </row>
    <row r="122" spans="1:5">
      <c r="A122" s="142" t="s">
        <v>64</v>
      </c>
      <c r="B122" s="15">
        <v>227</v>
      </c>
      <c r="C122" s="15">
        <v>230</v>
      </c>
      <c r="D122" s="15"/>
      <c r="E122" s="15"/>
    </row>
    <row r="123" spans="1:5">
      <c r="A123" s="142" t="s">
        <v>65</v>
      </c>
      <c r="B123" s="15">
        <v>0</v>
      </c>
      <c r="C123" s="15"/>
      <c r="D123" s="15"/>
      <c r="E123" s="15"/>
    </row>
    <row r="124" spans="1:5">
      <c r="A124" s="143" t="s">
        <v>135</v>
      </c>
      <c r="B124" s="15">
        <v>46</v>
      </c>
      <c r="C124" s="15">
        <v>46</v>
      </c>
      <c r="D124" s="15"/>
      <c r="E124" s="15"/>
    </row>
    <row r="125" spans="1:5">
      <c r="A125" s="143" t="s">
        <v>136</v>
      </c>
      <c r="B125" s="15">
        <v>15</v>
      </c>
      <c r="C125" s="15">
        <v>15</v>
      </c>
      <c r="D125" s="15"/>
      <c r="E125" s="15"/>
    </row>
    <row r="126" spans="1:5">
      <c r="A126" s="143" t="s">
        <v>137</v>
      </c>
      <c r="B126" s="15">
        <v>0</v>
      </c>
      <c r="C126" s="15"/>
      <c r="D126" s="15"/>
      <c r="E126" s="15"/>
    </row>
    <row r="127" spans="1:5">
      <c r="A127" s="142" t="s">
        <v>72</v>
      </c>
      <c r="B127" s="15">
        <v>0</v>
      </c>
      <c r="C127" s="15"/>
      <c r="D127" s="15"/>
      <c r="E127" s="15"/>
    </row>
    <row r="128" spans="1:5">
      <c r="A128" s="142" t="s">
        <v>138</v>
      </c>
      <c r="B128" s="15">
        <v>243</v>
      </c>
      <c r="C128" s="15">
        <v>50</v>
      </c>
      <c r="D128" s="15"/>
      <c r="E128" s="15"/>
    </row>
    <row r="129" spans="1:5">
      <c r="A129" s="15" t="s">
        <v>139</v>
      </c>
      <c r="B129" s="15">
        <f>SUM(B130:B139)</f>
        <v>503</v>
      </c>
      <c r="C129" s="15">
        <f>SUM(C130:C139)</f>
        <v>503</v>
      </c>
      <c r="D129" s="15"/>
      <c r="E129" s="15"/>
    </row>
    <row r="130" spans="1:5">
      <c r="A130" s="142" t="s">
        <v>63</v>
      </c>
      <c r="B130" s="15">
        <v>0</v>
      </c>
      <c r="C130" s="15"/>
      <c r="D130" s="15"/>
      <c r="E130" s="15"/>
    </row>
    <row r="131" spans="1:5">
      <c r="A131" s="142" t="s">
        <v>64</v>
      </c>
      <c r="B131" s="15"/>
      <c r="C131" s="15"/>
      <c r="D131" s="15"/>
      <c r="E131" s="15"/>
    </row>
    <row r="132" spans="1:5">
      <c r="A132" s="142" t="s">
        <v>65</v>
      </c>
      <c r="B132" s="15"/>
      <c r="C132" s="15"/>
      <c r="D132" s="15"/>
      <c r="E132" s="15"/>
    </row>
    <row r="133" spans="1:5">
      <c r="A133" s="143" t="s">
        <v>140</v>
      </c>
      <c r="B133" s="15"/>
      <c r="C133" s="15"/>
      <c r="D133" s="15"/>
      <c r="E133" s="15"/>
    </row>
    <row r="134" spans="1:5">
      <c r="A134" s="143" t="s">
        <v>141</v>
      </c>
      <c r="B134" s="15"/>
      <c r="C134" s="15"/>
      <c r="D134" s="15"/>
      <c r="E134" s="15"/>
    </row>
    <row r="135" spans="1:5">
      <c r="A135" s="143" t="s">
        <v>142</v>
      </c>
      <c r="B135" s="15"/>
      <c r="C135" s="15"/>
      <c r="D135" s="15"/>
      <c r="E135" s="15"/>
    </row>
    <row r="136" spans="1:5">
      <c r="A136" s="142" t="s">
        <v>143</v>
      </c>
      <c r="B136" s="15">
        <v>0</v>
      </c>
      <c r="C136" s="15"/>
      <c r="D136" s="15"/>
      <c r="E136" s="15"/>
    </row>
    <row r="137" spans="1:5">
      <c r="A137" s="142" t="s">
        <v>144</v>
      </c>
      <c r="B137" s="15">
        <v>50</v>
      </c>
      <c r="C137" s="15">
        <v>50</v>
      </c>
      <c r="D137" s="15"/>
      <c r="E137" s="15"/>
    </row>
    <row r="138" spans="1:5">
      <c r="A138" s="142" t="s">
        <v>72</v>
      </c>
      <c r="B138" s="15">
        <v>0</v>
      </c>
      <c r="C138" s="15"/>
      <c r="D138" s="15"/>
      <c r="E138" s="15"/>
    </row>
    <row r="139" spans="1:5">
      <c r="A139" s="143" t="s">
        <v>145</v>
      </c>
      <c r="B139" s="15">
        <v>453</v>
      </c>
      <c r="C139" s="15">
        <v>453</v>
      </c>
      <c r="D139" s="15"/>
      <c r="E139" s="15"/>
    </row>
    <row r="140" spans="1:5">
      <c r="A140" s="143" t="s">
        <v>146</v>
      </c>
      <c r="B140" s="15">
        <f>SUM(B141:B151)</f>
        <v>0</v>
      </c>
      <c r="C140" s="15">
        <f>SUM(C141:C151)</f>
        <v>0</v>
      </c>
      <c r="D140" s="15"/>
      <c r="E140" s="15"/>
    </row>
    <row r="141" spans="1:5">
      <c r="A141" s="143" t="s">
        <v>63</v>
      </c>
      <c r="B141" s="15"/>
      <c r="C141" s="15"/>
      <c r="D141" s="15"/>
      <c r="E141" s="15"/>
    </row>
    <row r="142" spans="1:5">
      <c r="A142" s="15" t="s">
        <v>64</v>
      </c>
      <c r="B142" s="15"/>
      <c r="C142" s="15"/>
      <c r="D142" s="15"/>
      <c r="E142" s="15"/>
    </row>
    <row r="143" spans="1:5">
      <c r="A143" s="142" t="s">
        <v>65</v>
      </c>
      <c r="B143" s="15"/>
      <c r="C143" s="15"/>
      <c r="D143" s="15"/>
      <c r="E143" s="15"/>
    </row>
    <row r="144" spans="1:5">
      <c r="A144" s="142" t="s">
        <v>147</v>
      </c>
      <c r="B144" s="15"/>
      <c r="C144" s="15"/>
      <c r="D144" s="15"/>
      <c r="E144" s="15"/>
    </row>
    <row r="145" spans="1:5">
      <c r="A145" s="142" t="s">
        <v>148</v>
      </c>
      <c r="B145" s="15"/>
      <c r="C145" s="15"/>
      <c r="D145" s="15"/>
      <c r="E145" s="15"/>
    </row>
    <row r="146" spans="1:5">
      <c r="A146" s="143" t="s">
        <v>149</v>
      </c>
      <c r="B146" s="15"/>
      <c r="C146" s="15"/>
      <c r="D146" s="15"/>
      <c r="E146" s="15"/>
    </row>
    <row r="147" spans="1:5">
      <c r="A147" s="143" t="s">
        <v>150</v>
      </c>
      <c r="B147" s="15"/>
      <c r="C147" s="15"/>
      <c r="D147" s="15"/>
      <c r="E147" s="15"/>
    </row>
    <row r="148" spans="1:5">
      <c r="A148" s="143" t="s">
        <v>151</v>
      </c>
      <c r="B148" s="15"/>
      <c r="C148" s="15"/>
      <c r="D148" s="15"/>
      <c r="E148" s="15"/>
    </row>
    <row r="149" spans="1:5">
      <c r="A149" s="142" t="s">
        <v>152</v>
      </c>
      <c r="B149" s="15"/>
      <c r="C149" s="15"/>
      <c r="D149" s="15"/>
      <c r="E149" s="15"/>
    </row>
    <row r="150" spans="1:5">
      <c r="A150" s="142" t="s">
        <v>72</v>
      </c>
      <c r="B150" s="15"/>
      <c r="C150" s="15"/>
      <c r="D150" s="15"/>
      <c r="E150" s="15"/>
    </row>
    <row r="151" spans="1:5">
      <c r="A151" s="142" t="s">
        <v>155</v>
      </c>
      <c r="B151" s="15"/>
      <c r="C151" s="15"/>
      <c r="D151" s="15"/>
      <c r="E151" s="15"/>
    </row>
    <row r="152" spans="1:5">
      <c r="A152" s="143" t="s">
        <v>1081</v>
      </c>
      <c r="B152" s="15">
        <f>SUM(B153:B161)</f>
        <v>0</v>
      </c>
      <c r="C152" s="15">
        <f>SUM(C153:C161)</f>
        <v>0</v>
      </c>
      <c r="D152" s="15"/>
      <c r="E152" s="15"/>
    </row>
    <row r="153" spans="1:5">
      <c r="A153" s="143" t="s">
        <v>63</v>
      </c>
      <c r="B153" s="15"/>
      <c r="C153" s="15"/>
      <c r="D153" s="15"/>
      <c r="E153" s="15"/>
    </row>
    <row r="154" spans="1:5">
      <c r="A154" s="143" t="s">
        <v>64</v>
      </c>
      <c r="B154" s="15"/>
      <c r="C154" s="15"/>
      <c r="D154" s="15"/>
      <c r="E154" s="15"/>
    </row>
    <row r="155" spans="1:5">
      <c r="A155" s="15" t="s">
        <v>65</v>
      </c>
      <c r="B155" s="15"/>
      <c r="C155" s="15"/>
      <c r="D155" s="15"/>
      <c r="E155" s="15"/>
    </row>
    <row r="156" spans="1:5">
      <c r="A156" s="142" t="s">
        <v>1082</v>
      </c>
      <c r="B156" s="15"/>
      <c r="C156" s="15"/>
      <c r="D156" s="15"/>
      <c r="E156" s="15"/>
    </row>
    <row r="157" spans="1:5">
      <c r="A157" s="142" t="s">
        <v>1083</v>
      </c>
      <c r="B157" s="15"/>
      <c r="C157" s="15"/>
      <c r="D157" s="15"/>
      <c r="E157" s="15"/>
    </row>
    <row r="158" spans="1:5">
      <c r="A158" s="142" t="s">
        <v>192</v>
      </c>
      <c r="B158" s="15"/>
      <c r="C158" s="15"/>
      <c r="D158" s="15"/>
      <c r="E158" s="15"/>
    </row>
    <row r="159" spans="1:5">
      <c r="A159" s="143" t="s">
        <v>105</v>
      </c>
      <c r="B159" s="15"/>
      <c r="C159" s="15"/>
      <c r="D159" s="15"/>
      <c r="E159" s="15"/>
    </row>
    <row r="160" spans="1:5">
      <c r="A160" s="143" t="s">
        <v>72</v>
      </c>
      <c r="B160" s="15"/>
      <c r="C160" s="15"/>
      <c r="D160" s="15"/>
      <c r="E160" s="15"/>
    </row>
    <row r="161" spans="1:5">
      <c r="A161" s="143" t="s">
        <v>1084</v>
      </c>
      <c r="B161" s="15"/>
      <c r="C161" s="15"/>
      <c r="D161" s="15"/>
      <c r="E161" s="15"/>
    </row>
    <row r="162" spans="1:5">
      <c r="A162" s="142" t="s">
        <v>1085</v>
      </c>
      <c r="B162" s="15">
        <f>SUM(B163:B174)</f>
        <v>1</v>
      </c>
      <c r="C162" s="15">
        <f>SUM(C163:C174)</f>
        <v>0</v>
      </c>
      <c r="D162" s="15"/>
      <c r="E162" s="15"/>
    </row>
    <row r="163" spans="1:5">
      <c r="A163" s="142" t="s">
        <v>63</v>
      </c>
      <c r="B163" s="15">
        <v>1</v>
      </c>
      <c r="C163" s="15"/>
      <c r="D163" s="15"/>
      <c r="E163" s="15"/>
    </row>
    <row r="164" spans="1:5">
      <c r="A164" s="142" t="s">
        <v>64</v>
      </c>
      <c r="B164" s="15">
        <v>0</v>
      </c>
      <c r="C164" s="15"/>
      <c r="D164" s="15"/>
      <c r="E164" s="15"/>
    </row>
    <row r="165" spans="1:5">
      <c r="A165" s="143" t="s">
        <v>65</v>
      </c>
      <c r="B165" s="15">
        <v>0</v>
      </c>
      <c r="C165" s="15"/>
      <c r="D165" s="15"/>
      <c r="E165" s="15"/>
    </row>
    <row r="166" spans="1:5">
      <c r="A166" s="143" t="s">
        <v>1086</v>
      </c>
      <c r="B166" s="15">
        <v>0</v>
      </c>
      <c r="C166" s="15"/>
      <c r="D166" s="15"/>
      <c r="E166" s="15"/>
    </row>
    <row r="167" spans="1:5">
      <c r="A167" s="143" t="s">
        <v>1087</v>
      </c>
      <c r="B167" s="15">
        <v>0</v>
      </c>
      <c r="C167" s="15"/>
      <c r="D167" s="15"/>
      <c r="E167" s="15"/>
    </row>
    <row r="168" spans="1:5">
      <c r="A168" s="143" t="s">
        <v>1088</v>
      </c>
      <c r="B168" s="15">
        <v>0</v>
      </c>
      <c r="C168" s="15"/>
      <c r="D168" s="15"/>
      <c r="E168" s="15"/>
    </row>
    <row r="169" spans="1:5">
      <c r="A169" s="142" t="s">
        <v>1089</v>
      </c>
      <c r="B169" s="15">
        <v>0</v>
      </c>
      <c r="C169" s="15"/>
      <c r="D169" s="15"/>
      <c r="E169" s="15"/>
    </row>
    <row r="170" spans="1:5">
      <c r="A170" s="142" t="s">
        <v>195</v>
      </c>
      <c r="B170" s="15">
        <v>0</v>
      </c>
      <c r="C170" s="15"/>
      <c r="D170" s="15"/>
      <c r="E170" s="15"/>
    </row>
    <row r="171" spans="1:5">
      <c r="A171" s="142" t="s">
        <v>196</v>
      </c>
      <c r="B171" s="15">
        <v>0</v>
      </c>
      <c r="C171" s="15"/>
      <c r="D171" s="15"/>
      <c r="E171" s="15"/>
    </row>
    <row r="172" spans="1:5">
      <c r="A172" s="143" t="s">
        <v>105</v>
      </c>
      <c r="B172" s="15">
        <v>0</v>
      </c>
      <c r="C172" s="15"/>
      <c r="D172" s="15"/>
      <c r="E172" s="15"/>
    </row>
    <row r="173" spans="1:5">
      <c r="A173" s="143" t="s">
        <v>72</v>
      </c>
      <c r="B173" s="15">
        <v>0</v>
      </c>
      <c r="C173" s="15"/>
      <c r="D173" s="15"/>
      <c r="E173" s="15"/>
    </row>
    <row r="174" spans="1:5">
      <c r="A174" s="143" t="s">
        <v>1090</v>
      </c>
      <c r="B174" s="15">
        <v>0</v>
      </c>
      <c r="C174" s="15"/>
      <c r="D174" s="15"/>
      <c r="E174" s="15"/>
    </row>
    <row r="175" spans="1:5">
      <c r="A175" s="142" t="s">
        <v>156</v>
      </c>
      <c r="B175" s="15">
        <f>SUM(B176:B181)</f>
        <v>9</v>
      </c>
      <c r="C175" s="15">
        <f>SUM(C176:C181)</f>
        <v>10</v>
      </c>
      <c r="D175" s="15"/>
      <c r="E175" s="15"/>
    </row>
    <row r="176" spans="1:5">
      <c r="A176" s="142" t="s">
        <v>63</v>
      </c>
      <c r="B176" s="145">
        <v>0</v>
      </c>
      <c r="C176" s="145"/>
      <c r="D176" s="145"/>
      <c r="E176" s="15"/>
    </row>
    <row r="177" spans="1:5">
      <c r="A177" s="142" t="s">
        <v>64</v>
      </c>
      <c r="B177" s="15">
        <v>9</v>
      </c>
      <c r="C177" s="15">
        <v>10</v>
      </c>
      <c r="D177" s="15"/>
      <c r="E177" s="15"/>
    </row>
    <row r="178" spans="1:5">
      <c r="A178" s="143" t="s">
        <v>65</v>
      </c>
      <c r="B178" s="15">
        <v>0</v>
      </c>
      <c r="C178" s="15"/>
      <c r="D178" s="15"/>
      <c r="E178" s="15"/>
    </row>
    <row r="179" spans="1:5">
      <c r="A179" s="143" t="s">
        <v>157</v>
      </c>
      <c r="B179" s="15">
        <v>0</v>
      </c>
      <c r="C179" s="15"/>
      <c r="D179" s="15"/>
      <c r="E179" s="15"/>
    </row>
    <row r="180" spans="1:5">
      <c r="A180" s="143" t="s">
        <v>72</v>
      </c>
      <c r="B180" s="15">
        <v>0</v>
      </c>
      <c r="C180" s="15"/>
      <c r="D180" s="15"/>
      <c r="E180" s="15"/>
    </row>
    <row r="181" spans="1:5">
      <c r="A181" s="15" t="s">
        <v>158</v>
      </c>
      <c r="B181" s="15">
        <v>0</v>
      </c>
      <c r="C181" s="15"/>
      <c r="D181" s="15"/>
      <c r="E181" s="15"/>
    </row>
    <row r="182" spans="1:5">
      <c r="A182" s="142" t="s">
        <v>1091</v>
      </c>
      <c r="B182" s="15">
        <f>SUM(B183:B188)</f>
        <v>4</v>
      </c>
      <c r="C182" s="15">
        <f>SUM(C183:C188)</f>
        <v>0</v>
      </c>
      <c r="D182" s="15"/>
      <c r="E182" s="15"/>
    </row>
    <row r="183" spans="1:5">
      <c r="A183" s="142" t="s">
        <v>63</v>
      </c>
      <c r="B183" s="15">
        <v>0</v>
      </c>
      <c r="C183" s="15"/>
      <c r="D183" s="15"/>
      <c r="E183" s="15"/>
    </row>
    <row r="184" spans="1:5">
      <c r="A184" s="142" t="s">
        <v>64</v>
      </c>
      <c r="B184" s="15">
        <v>0</v>
      </c>
      <c r="C184" s="15"/>
      <c r="D184" s="15"/>
      <c r="E184" s="15"/>
    </row>
    <row r="185" spans="1:5">
      <c r="A185" s="143" t="s">
        <v>65</v>
      </c>
      <c r="B185" s="15">
        <v>0</v>
      </c>
      <c r="C185" s="15"/>
      <c r="D185" s="15"/>
      <c r="E185" s="15"/>
    </row>
    <row r="186" spans="1:5">
      <c r="A186" s="143" t="s">
        <v>1092</v>
      </c>
      <c r="B186" s="15">
        <v>4</v>
      </c>
      <c r="C186" s="15"/>
      <c r="D186" s="15"/>
      <c r="E186" s="15"/>
    </row>
    <row r="187" spans="1:5">
      <c r="A187" s="143" t="s">
        <v>72</v>
      </c>
      <c r="B187" s="15">
        <v>0</v>
      </c>
      <c r="C187" s="15"/>
      <c r="D187" s="15"/>
      <c r="E187" s="15"/>
    </row>
    <row r="188" spans="1:5">
      <c r="A188" s="142" t="s">
        <v>1093</v>
      </c>
      <c r="B188" s="15">
        <v>0</v>
      </c>
      <c r="C188" s="15"/>
      <c r="D188" s="15"/>
      <c r="E188" s="15"/>
    </row>
    <row r="189" spans="1:5">
      <c r="A189" s="142" t="s">
        <v>1094</v>
      </c>
      <c r="B189" s="15">
        <f>SUM(B190:B197)</f>
        <v>5</v>
      </c>
      <c r="C189" s="15">
        <f>SUM(C190:C197)</f>
        <v>5</v>
      </c>
      <c r="D189" s="15"/>
      <c r="E189" s="15"/>
    </row>
    <row r="190" spans="1:5">
      <c r="A190" s="142" t="s">
        <v>63</v>
      </c>
      <c r="B190" s="15">
        <v>0</v>
      </c>
      <c r="C190" s="15"/>
      <c r="D190" s="15"/>
      <c r="E190" s="15"/>
    </row>
    <row r="191" spans="1:5">
      <c r="A191" s="143" t="s">
        <v>64</v>
      </c>
      <c r="B191" s="15">
        <v>3</v>
      </c>
      <c r="C191" s="15">
        <v>3</v>
      </c>
      <c r="D191" s="15"/>
      <c r="E191" s="15"/>
    </row>
    <row r="192" spans="1:5">
      <c r="A192" s="143" t="s">
        <v>65</v>
      </c>
      <c r="B192" s="15">
        <v>0</v>
      </c>
      <c r="C192" s="15"/>
      <c r="D192" s="15"/>
      <c r="E192" s="15"/>
    </row>
    <row r="193" spans="1:5">
      <c r="A193" s="143" t="s">
        <v>160</v>
      </c>
      <c r="B193" s="15">
        <v>0</v>
      </c>
      <c r="C193" s="15"/>
      <c r="D193" s="15"/>
      <c r="E193" s="15"/>
    </row>
    <row r="194" spans="1:5">
      <c r="A194" s="15" t="s">
        <v>161</v>
      </c>
      <c r="B194" s="15">
        <v>2</v>
      </c>
      <c r="C194" s="15">
        <v>2</v>
      </c>
      <c r="D194" s="15"/>
      <c r="E194" s="15"/>
    </row>
    <row r="195" spans="1:5">
      <c r="A195" s="142" t="s">
        <v>181</v>
      </c>
      <c r="B195" s="15"/>
      <c r="C195" s="15"/>
      <c r="D195" s="15"/>
      <c r="E195" s="15"/>
    </row>
    <row r="196" spans="1:5">
      <c r="A196" s="142" t="s">
        <v>72</v>
      </c>
      <c r="B196" s="15">
        <v>0</v>
      </c>
      <c r="C196" s="15"/>
      <c r="D196" s="15"/>
      <c r="E196" s="15"/>
    </row>
    <row r="197" spans="1:5">
      <c r="A197" s="142" t="s">
        <v>1095</v>
      </c>
      <c r="B197" s="15">
        <v>0</v>
      </c>
      <c r="C197" s="15"/>
      <c r="D197" s="15"/>
      <c r="E197" s="15"/>
    </row>
    <row r="198" spans="1:5">
      <c r="A198" s="143" t="s">
        <v>163</v>
      </c>
      <c r="B198" s="15">
        <f>SUM(B199:B203)</f>
        <v>0</v>
      </c>
      <c r="C198" s="15">
        <f>SUM(C199:C203)</f>
        <v>0</v>
      </c>
      <c r="D198" s="15"/>
      <c r="E198" s="15"/>
    </row>
    <row r="199" spans="1:5">
      <c r="A199" s="143" t="s">
        <v>63</v>
      </c>
      <c r="B199" s="15"/>
      <c r="C199" s="15"/>
      <c r="D199" s="15"/>
      <c r="E199" s="15"/>
    </row>
    <row r="200" spans="1:5">
      <c r="A200" s="143" t="s">
        <v>64</v>
      </c>
      <c r="B200" s="15"/>
      <c r="C200" s="15"/>
      <c r="D200" s="15"/>
      <c r="E200" s="15"/>
    </row>
    <row r="201" spans="1:5">
      <c r="A201" s="142" t="s">
        <v>65</v>
      </c>
      <c r="B201" s="15"/>
      <c r="C201" s="15"/>
      <c r="D201" s="15"/>
      <c r="E201" s="15"/>
    </row>
    <row r="202" spans="1:5">
      <c r="A202" s="142" t="s">
        <v>164</v>
      </c>
      <c r="B202" s="15"/>
      <c r="C202" s="15"/>
      <c r="D202" s="15"/>
      <c r="E202" s="15"/>
    </row>
    <row r="203" spans="1:5">
      <c r="A203" s="142" t="s">
        <v>165</v>
      </c>
      <c r="B203" s="15"/>
      <c r="C203" s="15"/>
      <c r="D203" s="15"/>
      <c r="E203" s="15"/>
    </row>
    <row r="204" spans="1:5">
      <c r="A204" s="143" t="s">
        <v>166</v>
      </c>
      <c r="B204" s="15">
        <f>SUM(B205:B210)</f>
        <v>4</v>
      </c>
      <c r="C204" s="15">
        <f>SUM(C205:C210)</f>
        <v>4</v>
      </c>
      <c r="D204" s="15"/>
      <c r="E204" s="15"/>
    </row>
    <row r="205" spans="1:5">
      <c r="A205" s="143" t="s">
        <v>63</v>
      </c>
      <c r="B205" s="15">
        <v>0</v>
      </c>
      <c r="C205" s="15"/>
      <c r="D205" s="15"/>
      <c r="E205" s="15"/>
    </row>
    <row r="206" spans="1:5">
      <c r="A206" s="143" t="s">
        <v>64</v>
      </c>
      <c r="B206" s="15">
        <v>4</v>
      </c>
      <c r="C206" s="15">
        <v>4</v>
      </c>
      <c r="D206" s="15"/>
      <c r="E206" s="15"/>
    </row>
    <row r="207" spans="1:5">
      <c r="A207" s="15" t="s">
        <v>65</v>
      </c>
      <c r="B207" s="15">
        <v>0</v>
      </c>
      <c r="C207" s="15"/>
      <c r="D207" s="15"/>
      <c r="E207" s="15"/>
    </row>
    <row r="208" spans="1:5">
      <c r="A208" s="142" t="s">
        <v>77</v>
      </c>
      <c r="B208" s="15">
        <v>0</v>
      </c>
      <c r="C208" s="15"/>
      <c r="D208" s="15"/>
      <c r="E208" s="15"/>
    </row>
    <row r="209" spans="1:5">
      <c r="A209" s="142" t="s">
        <v>72</v>
      </c>
      <c r="B209" s="15">
        <v>0</v>
      </c>
      <c r="C209" s="15"/>
      <c r="D209" s="15"/>
      <c r="E209" s="15"/>
    </row>
    <row r="210" spans="1:5">
      <c r="A210" s="142" t="s">
        <v>167</v>
      </c>
      <c r="B210" s="15">
        <v>0</v>
      </c>
      <c r="C210" s="15"/>
      <c r="D210" s="15"/>
      <c r="E210" s="15"/>
    </row>
    <row r="211" spans="1:5">
      <c r="A211" s="143" t="s">
        <v>168</v>
      </c>
      <c r="B211" s="15">
        <f>SUM(B212:B218)</f>
        <v>180</v>
      </c>
      <c r="C211" s="15">
        <f>SUM(C212:C218)</f>
        <v>193</v>
      </c>
      <c r="D211" s="15"/>
      <c r="E211" s="15"/>
    </row>
    <row r="212" spans="1:5">
      <c r="A212" s="143" t="s">
        <v>63</v>
      </c>
      <c r="B212" s="145">
        <v>98</v>
      </c>
      <c r="C212" s="145">
        <v>110</v>
      </c>
      <c r="D212" s="145"/>
      <c r="E212" s="145"/>
    </row>
    <row r="213" spans="1:5">
      <c r="A213" s="143" t="s">
        <v>64</v>
      </c>
      <c r="B213" s="145">
        <v>49</v>
      </c>
      <c r="C213" s="145">
        <v>50</v>
      </c>
      <c r="D213" s="145"/>
      <c r="E213" s="145"/>
    </row>
    <row r="214" spans="1:5">
      <c r="A214" s="142" t="s">
        <v>65</v>
      </c>
      <c r="B214" s="145">
        <v>0</v>
      </c>
      <c r="C214" s="145"/>
      <c r="D214" s="145"/>
      <c r="E214" s="145"/>
    </row>
    <row r="215" spans="1:5">
      <c r="A215" s="142" t="s">
        <v>1096</v>
      </c>
      <c r="B215" s="15">
        <v>0</v>
      </c>
      <c r="C215" s="15"/>
      <c r="D215" s="15"/>
      <c r="E215" s="15"/>
    </row>
    <row r="216" spans="1:5">
      <c r="A216" s="142" t="s">
        <v>1097</v>
      </c>
      <c r="B216" s="15">
        <v>0</v>
      </c>
      <c r="C216" s="15"/>
      <c r="D216" s="15"/>
      <c r="E216" s="15"/>
    </row>
    <row r="217" spans="1:5">
      <c r="A217" s="143" t="s">
        <v>72</v>
      </c>
      <c r="B217" s="146">
        <v>0</v>
      </c>
      <c r="C217" s="146"/>
      <c r="D217" s="146"/>
      <c r="E217" s="15"/>
    </row>
    <row r="218" spans="1:5">
      <c r="A218" s="143" t="s">
        <v>170</v>
      </c>
      <c r="B218" s="146">
        <v>33</v>
      </c>
      <c r="C218" s="146">
        <v>33</v>
      </c>
      <c r="D218" s="146"/>
      <c r="E218" s="15"/>
    </row>
    <row r="219" spans="1:5">
      <c r="A219" s="143" t="s">
        <v>171</v>
      </c>
      <c r="B219" s="146">
        <f>SUM(B220:B225)</f>
        <v>865</v>
      </c>
      <c r="C219" s="146">
        <f>SUM(C220:C225)</f>
        <v>870</v>
      </c>
      <c r="D219" s="146"/>
      <c r="E219" s="15"/>
    </row>
    <row r="220" spans="1:5">
      <c r="A220" s="143" t="s">
        <v>63</v>
      </c>
      <c r="B220" s="146">
        <v>557</v>
      </c>
      <c r="C220" s="146">
        <v>560</v>
      </c>
      <c r="D220" s="146"/>
      <c r="E220" s="15"/>
    </row>
    <row r="221" spans="1:5">
      <c r="A221" s="142" t="s">
        <v>64</v>
      </c>
      <c r="B221" s="147">
        <v>201</v>
      </c>
      <c r="C221" s="147">
        <v>200</v>
      </c>
      <c r="D221" s="147"/>
      <c r="E221" s="15"/>
    </row>
    <row r="222" spans="1:5">
      <c r="A222" s="142" t="s">
        <v>65</v>
      </c>
      <c r="B222" s="147">
        <v>0</v>
      </c>
      <c r="C222" s="147"/>
      <c r="D222" s="147"/>
      <c r="E222" s="15"/>
    </row>
    <row r="223" spans="1:5">
      <c r="A223" s="142" t="s">
        <v>172</v>
      </c>
      <c r="B223" s="147">
        <v>0</v>
      </c>
      <c r="C223" s="147"/>
      <c r="D223" s="147"/>
      <c r="E223" s="15"/>
    </row>
    <row r="224" spans="1:5">
      <c r="A224" s="143" t="s">
        <v>72</v>
      </c>
      <c r="B224" s="147">
        <v>0</v>
      </c>
      <c r="C224" s="147"/>
      <c r="D224" s="147"/>
      <c r="E224" s="15"/>
    </row>
    <row r="225" spans="1:5">
      <c r="A225" s="143" t="s">
        <v>173</v>
      </c>
      <c r="B225" s="147">
        <v>107</v>
      </c>
      <c r="C225" s="147">
        <v>110</v>
      </c>
      <c r="D225" s="147"/>
      <c r="E225" s="15"/>
    </row>
    <row r="226" spans="1:5">
      <c r="A226" s="143" t="s">
        <v>174</v>
      </c>
      <c r="B226" s="147">
        <f>SUM(B227:B231)</f>
        <v>726</v>
      </c>
      <c r="C226" s="147">
        <f>SUM(C227:C231)</f>
        <v>740</v>
      </c>
      <c r="D226" s="147"/>
      <c r="E226" s="15"/>
    </row>
    <row r="227" spans="1:5">
      <c r="A227" s="142" t="s">
        <v>63</v>
      </c>
      <c r="B227" s="147">
        <v>73</v>
      </c>
      <c r="C227" s="147">
        <v>90</v>
      </c>
      <c r="D227" s="147"/>
      <c r="E227" s="15"/>
    </row>
    <row r="228" spans="1:5">
      <c r="A228" s="142" t="s">
        <v>64</v>
      </c>
      <c r="B228" s="147">
        <v>483</v>
      </c>
      <c r="C228" s="147">
        <v>480</v>
      </c>
      <c r="D228" s="147"/>
      <c r="E228" s="15"/>
    </row>
    <row r="229" spans="1:5">
      <c r="A229" s="142" t="s">
        <v>65</v>
      </c>
      <c r="B229" s="146">
        <v>0</v>
      </c>
      <c r="C229" s="146"/>
      <c r="D229" s="146"/>
      <c r="E229" s="15"/>
    </row>
    <row r="230" spans="1:5">
      <c r="A230" s="143" t="s">
        <v>72</v>
      </c>
      <c r="B230" s="146">
        <v>0</v>
      </c>
      <c r="C230" s="146"/>
      <c r="D230" s="146"/>
      <c r="E230" s="15"/>
    </row>
    <row r="231" spans="1:5">
      <c r="A231" s="143" t="s">
        <v>176</v>
      </c>
      <c r="B231" s="146">
        <v>170</v>
      </c>
      <c r="C231" s="146">
        <v>170</v>
      </c>
      <c r="D231" s="146"/>
      <c r="E231" s="15"/>
    </row>
    <row r="232" spans="1:5">
      <c r="A232" s="143" t="s">
        <v>177</v>
      </c>
      <c r="B232" s="146">
        <f>SUM(B233:B237)</f>
        <v>448</v>
      </c>
      <c r="C232" s="146">
        <f>SUM(C233:C237)</f>
        <v>457</v>
      </c>
      <c r="D232" s="146"/>
      <c r="E232" s="15"/>
    </row>
    <row r="233" spans="1:5">
      <c r="A233" s="15" t="s">
        <v>63</v>
      </c>
      <c r="B233" s="15">
        <v>91</v>
      </c>
      <c r="C233" s="15">
        <v>100</v>
      </c>
      <c r="D233" s="15"/>
      <c r="E233" s="15"/>
    </row>
    <row r="234" spans="1:5">
      <c r="A234" s="142" t="s">
        <v>64</v>
      </c>
      <c r="B234" s="15">
        <v>252</v>
      </c>
      <c r="C234" s="15">
        <v>252</v>
      </c>
      <c r="D234" s="15"/>
      <c r="E234" s="15"/>
    </row>
    <row r="235" spans="1:5">
      <c r="A235" s="142" t="s">
        <v>65</v>
      </c>
      <c r="B235" s="15">
        <v>0</v>
      </c>
      <c r="C235" s="15"/>
      <c r="D235" s="15"/>
      <c r="E235" s="15"/>
    </row>
    <row r="236" spans="1:5">
      <c r="A236" s="142" t="s">
        <v>72</v>
      </c>
      <c r="B236" s="15">
        <v>0</v>
      </c>
      <c r="C236" s="15"/>
      <c r="D236" s="15"/>
      <c r="E236" s="15"/>
    </row>
    <row r="237" spans="1:5">
      <c r="A237" s="143" t="s">
        <v>178</v>
      </c>
      <c r="B237" s="15">
        <v>105</v>
      </c>
      <c r="C237" s="15">
        <v>105</v>
      </c>
      <c r="D237" s="15"/>
      <c r="E237" s="15"/>
    </row>
    <row r="238" spans="1:5">
      <c r="A238" s="143" t="s">
        <v>179</v>
      </c>
      <c r="B238" s="15">
        <f>SUM(B239:B243)</f>
        <v>106</v>
      </c>
      <c r="C238" s="15">
        <f>SUM(C239:C243)</f>
        <v>112</v>
      </c>
      <c r="D238" s="15"/>
      <c r="E238" s="15"/>
    </row>
    <row r="239" spans="1:5">
      <c r="A239" s="143" t="s">
        <v>63</v>
      </c>
      <c r="B239" s="15">
        <v>79</v>
      </c>
      <c r="C239" s="15">
        <v>85</v>
      </c>
      <c r="D239" s="15"/>
      <c r="E239" s="15"/>
    </row>
    <row r="240" spans="1:5">
      <c r="A240" s="142" t="s">
        <v>64</v>
      </c>
      <c r="B240" s="15">
        <v>22</v>
      </c>
      <c r="C240" s="15">
        <v>22</v>
      </c>
      <c r="D240" s="15"/>
      <c r="E240" s="15"/>
    </row>
    <row r="241" spans="1:5">
      <c r="A241" s="142" t="s">
        <v>65</v>
      </c>
      <c r="B241" s="15">
        <v>0</v>
      </c>
      <c r="C241" s="15"/>
      <c r="D241" s="15"/>
      <c r="E241" s="15"/>
    </row>
    <row r="242" spans="1:5">
      <c r="A242" s="142" t="s">
        <v>72</v>
      </c>
      <c r="B242" s="15">
        <v>0</v>
      </c>
      <c r="C242" s="15"/>
      <c r="D242" s="15"/>
      <c r="E242" s="15"/>
    </row>
    <row r="243" spans="1:5">
      <c r="A243" s="143" t="s">
        <v>182</v>
      </c>
      <c r="B243" s="15">
        <v>5</v>
      </c>
      <c r="C243" s="15">
        <v>5</v>
      </c>
      <c r="D243" s="15"/>
      <c r="E243" s="15"/>
    </row>
    <row r="244" spans="1:5">
      <c r="A244" s="143" t="s">
        <v>183</v>
      </c>
      <c r="B244" s="15">
        <f>SUM(B245:B249)</f>
        <v>0</v>
      </c>
      <c r="C244" s="15">
        <f>SUM(C245:C249)</f>
        <v>0</v>
      </c>
      <c r="D244" s="15"/>
      <c r="E244" s="15"/>
    </row>
    <row r="245" spans="1:5">
      <c r="A245" s="143" t="s">
        <v>63</v>
      </c>
      <c r="B245" s="15"/>
      <c r="C245" s="15"/>
      <c r="D245" s="15"/>
      <c r="E245" s="15"/>
    </row>
    <row r="246" spans="1:5">
      <c r="A246" s="15" t="s">
        <v>64</v>
      </c>
      <c r="B246" s="15"/>
      <c r="C246" s="15"/>
      <c r="D246" s="15"/>
      <c r="E246" s="15"/>
    </row>
    <row r="247" spans="1:5">
      <c r="A247" s="142" t="s">
        <v>65</v>
      </c>
      <c r="B247" s="15"/>
      <c r="C247" s="15"/>
      <c r="D247" s="15"/>
      <c r="E247" s="15"/>
    </row>
    <row r="248" spans="1:5">
      <c r="A248" s="142" t="s">
        <v>72</v>
      </c>
      <c r="B248" s="15"/>
      <c r="C248" s="15"/>
      <c r="D248" s="15"/>
      <c r="E248" s="15"/>
    </row>
    <row r="249" spans="1:5">
      <c r="A249" s="142" t="s">
        <v>184</v>
      </c>
      <c r="B249" s="15"/>
      <c r="C249" s="15"/>
      <c r="D249" s="15"/>
      <c r="E249" s="15"/>
    </row>
    <row r="250" spans="1:5">
      <c r="A250" s="143" t="s">
        <v>185</v>
      </c>
      <c r="B250" s="15">
        <f>SUM(B251:B255)</f>
        <v>380</v>
      </c>
      <c r="C250" s="15">
        <f>SUM(C251:C255)</f>
        <v>398</v>
      </c>
      <c r="D250" s="15"/>
      <c r="E250" s="15"/>
    </row>
    <row r="251" spans="1:5">
      <c r="A251" s="143" t="s">
        <v>63</v>
      </c>
      <c r="B251" s="15">
        <v>63</v>
      </c>
      <c r="C251" s="15">
        <v>80</v>
      </c>
      <c r="D251" s="15"/>
      <c r="E251" s="15"/>
    </row>
    <row r="252" spans="1:5">
      <c r="A252" s="143" t="s">
        <v>64</v>
      </c>
      <c r="B252" s="15">
        <v>224</v>
      </c>
      <c r="C252" s="15">
        <v>224</v>
      </c>
      <c r="D252" s="15"/>
      <c r="E252" s="15"/>
    </row>
    <row r="253" spans="1:5">
      <c r="A253" s="142" t="s">
        <v>65</v>
      </c>
      <c r="B253" s="15">
        <v>0</v>
      </c>
      <c r="C253" s="15"/>
      <c r="D253" s="15"/>
      <c r="E253" s="15"/>
    </row>
    <row r="254" spans="1:5">
      <c r="A254" s="142" t="s">
        <v>72</v>
      </c>
      <c r="B254" s="15">
        <v>0</v>
      </c>
      <c r="C254" s="15"/>
      <c r="D254" s="15"/>
      <c r="E254" s="15"/>
    </row>
    <row r="255" spans="1:5">
      <c r="A255" s="142" t="s">
        <v>186</v>
      </c>
      <c r="B255" s="15">
        <v>93</v>
      </c>
      <c r="C255" s="15">
        <v>94</v>
      </c>
      <c r="D255" s="15"/>
      <c r="E255" s="15"/>
    </row>
    <row r="256" spans="1:5">
      <c r="A256" s="143" t="s">
        <v>201</v>
      </c>
      <c r="B256" s="15">
        <f>SUM(B257:B258)</f>
        <v>588</v>
      </c>
      <c r="C256" s="15">
        <f>SUM(C257:C258)</f>
        <v>600</v>
      </c>
      <c r="D256" s="15"/>
      <c r="E256" s="15"/>
    </row>
    <row r="257" spans="1:5">
      <c r="A257" s="143" t="s">
        <v>202</v>
      </c>
      <c r="B257" s="15">
        <v>0</v>
      </c>
      <c r="C257" s="15"/>
      <c r="D257" s="15"/>
      <c r="E257" s="15"/>
    </row>
    <row r="258" spans="1:5">
      <c r="A258" s="143" t="s">
        <v>203</v>
      </c>
      <c r="B258" s="15">
        <v>588</v>
      </c>
      <c r="C258" s="15">
        <v>600</v>
      </c>
      <c r="D258" s="15"/>
      <c r="E258" s="15"/>
    </row>
    <row r="259" spans="1:5">
      <c r="A259" s="15" t="s">
        <v>204</v>
      </c>
      <c r="B259" s="15">
        <f>SUM(B260:B261)</f>
        <v>0</v>
      </c>
      <c r="C259" s="15">
        <f>SUM(C260:C261)</f>
        <v>0</v>
      </c>
      <c r="D259" s="15"/>
      <c r="E259" s="15"/>
    </row>
    <row r="260" spans="1:5">
      <c r="A260" s="142" t="s">
        <v>205</v>
      </c>
      <c r="B260" s="15"/>
      <c r="C260" s="15"/>
      <c r="D260" s="15"/>
      <c r="E260" s="15"/>
    </row>
    <row r="261" spans="1:5">
      <c r="A261" s="142" t="s">
        <v>206</v>
      </c>
      <c r="B261" s="15"/>
      <c r="C261" s="15"/>
      <c r="D261" s="15"/>
      <c r="E261" s="15"/>
    </row>
    <row r="262" spans="1:5">
      <c r="A262" s="15" t="s">
        <v>207</v>
      </c>
      <c r="B262" s="15">
        <f>B263+B273</f>
        <v>0</v>
      </c>
      <c r="C262" s="15">
        <f>C263+C273</f>
        <v>0</v>
      </c>
      <c r="D262" s="15"/>
      <c r="E262" s="15"/>
    </row>
    <row r="263" spans="1:5">
      <c r="A263" s="143" t="s">
        <v>208</v>
      </c>
      <c r="B263" s="15">
        <f>SUM(B264:B272)</f>
        <v>0</v>
      </c>
      <c r="C263" s="15">
        <f>SUM(C264:C272)</f>
        <v>0</v>
      </c>
      <c r="D263" s="15"/>
      <c r="E263" s="15"/>
    </row>
    <row r="264" spans="1:5">
      <c r="A264" s="143" t="s">
        <v>209</v>
      </c>
      <c r="B264" s="15"/>
      <c r="C264" s="15"/>
      <c r="D264" s="15"/>
      <c r="E264" s="15"/>
    </row>
    <row r="265" spans="1:5">
      <c r="A265" s="142" t="s">
        <v>210</v>
      </c>
      <c r="B265" s="15"/>
      <c r="C265" s="15"/>
      <c r="D265" s="15"/>
      <c r="E265" s="15"/>
    </row>
    <row r="266" spans="1:5">
      <c r="A266" s="142" t="s">
        <v>211</v>
      </c>
      <c r="B266" s="15"/>
      <c r="C266" s="15"/>
      <c r="D266" s="15"/>
      <c r="E266" s="15"/>
    </row>
    <row r="267" spans="1:5">
      <c r="A267" s="142" t="s">
        <v>212</v>
      </c>
      <c r="B267" s="15"/>
      <c r="C267" s="15"/>
      <c r="D267" s="15"/>
      <c r="E267" s="15"/>
    </row>
    <row r="268" spans="1:5">
      <c r="A268" s="143" t="s">
        <v>213</v>
      </c>
      <c r="B268" s="15"/>
      <c r="C268" s="15"/>
      <c r="D268" s="15"/>
      <c r="E268" s="15"/>
    </row>
    <row r="269" spans="1:5">
      <c r="A269" s="143" t="s">
        <v>214</v>
      </c>
      <c r="B269" s="15"/>
      <c r="C269" s="15"/>
      <c r="D269" s="15"/>
      <c r="E269" s="15"/>
    </row>
    <row r="270" s="140" customFormat="1" spans="1:5">
      <c r="A270" s="144" t="s">
        <v>215</v>
      </c>
      <c r="B270" s="94"/>
      <c r="C270" s="94"/>
      <c r="D270" s="94"/>
      <c r="E270" s="94"/>
    </row>
    <row r="271" spans="1:5">
      <c r="A271" s="143" t="s">
        <v>216</v>
      </c>
      <c r="B271" s="15"/>
      <c r="C271" s="15"/>
      <c r="D271" s="15"/>
      <c r="E271" s="15"/>
    </row>
    <row r="272" spans="1:5">
      <c r="A272" s="143" t="s">
        <v>217</v>
      </c>
      <c r="B272" s="15"/>
      <c r="C272" s="15"/>
      <c r="D272" s="15"/>
      <c r="E272" s="15"/>
    </row>
    <row r="273" spans="1:5">
      <c r="A273" s="143" t="s">
        <v>218</v>
      </c>
      <c r="B273" s="15"/>
      <c r="C273" s="15"/>
      <c r="D273" s="15"/>
      <c r="E273" s="15"/>
    </row>
    <row r="274" spans="1:5">
      <c r="A274" s="15" t="s">
        <v>219</v>
      </c>
      <c r="B274" s="15">
        <f>B275+B285+B307+B314+B326+B335+B349+B358+B367+B375+B383+B392</f>
        <v>3909</v>
      </c>
      <c r="C274" s="15">
        <f>C275+C285+C307+C314+C326+C335+C349+C358+C367+C375+C383+C392</f>
        <v>4130</v>
      </c>
      <c r="D274" s="15"/>
      <c r="E274" s="15"/>
    </row>
    <row r="275" spans="1:5">
      <c r="A275" s="142" t="s">
        <v>1098</v>
      </c>
      <c r="B275" s="15">
        <f>SUM(B276:B284)</f>
        <v>189</v>
      </c>
      <c r="C275" s="15">
        <f>SUM(C276:C284)</f>
        <v>130</v>
      </c>
      <c r="D275" s="15"/>
      <c r="E275" s="15"/>
    </row>
    <row r="276" spans="1:5">
      <c r="A276" s="142" t="s">
        <v>1099</v>
      </c>
      <c r="B276" s="15">
        <v>0</v>
      </c>
      <c r="C276" s="15"/>
      <c r="D276" s="15"/>
      <c r="E276" s="15"/>
    </row>
    <row r="277" spans="1:5">
      <c r="A277" s="142" t="s">
        <v>1100</v>
      </c>
      <c r="B277" s="15">
        <v>0</v>
      </c>
      <c r="C277" s="15"/>
      <c r="D277" s="15"/>
      <c r="E277" s="15"/>
    </row>
    <row r="278" spans="1:5">
      <c r="A278" s="143" t="s">
        <v>1101</v>
      </c>
      <c r="B278" s="15">
        <v>142</v>
      </c>
      <c r="C278" s="15">
        <v>130</v>
      </c>
      <c r="D278" s="15"/>
      <c r="E278" s="15"/>
    </row>
    <row r="279" spans="1:5">
      <c r="A279" s="143" t="s">
        <v>1102</v>
      </c>
      <c r="B279" s="15">
        <v>0</v>
      </c>
      <c r="C279" s="15"/>
      <c r="D279" s="15"/>
      <c r="E279" s="15"/>
    </row>
    <row r="280" spans="1:5">
      <c r="A280" s="143" t="s">
        <v>1103</v>
      </c>
      <c r="B280" s="15">
        <v>0</v>
      </c>
      <c r="C280" s="15"/>
      <c r="D280" s="15"/>
      <c r="E280" s="15"/>
    </row>
    <row r="281" spans="1:5">
      <c r="A281" s="142" t="s">
        <v>1104</v>
      </c>
      <c r="B281" s="15">
        <v>0</v>
      </c>
      <c r="C281" s="15"/>
      <c r="D281" s="15"/>
      <c r="E281" s="15"/>
    </row>
    <row r="282" spans="1:5">
      <c r="A282" s="142" t="s">
        <v>1105</v>
      </c>
      <c r="B282" s="15">
        <v>0</v>
      </c>
      <c r="C282" s="15"/>
      <c r="D282" s="15"/>
      <c r="E282" s="15"/>
    </row>
    <row r="283" spans="1:5">
      <c r="A283" s="142" t="s">
        <v>1106</v>
      </c>
      <c r="B283" s="15">
        <v>0</v>
      </c>
      <c r="C283" s="15"/>
      <c r="D283" s="15"/>
      <c r="E283" s="15"/>
    </row>
    <row r="284" spans="1:5">
      <c r="A284" s="143" t="s">
        <v>1107</v>
      </c>
      <c r="B284" s="15">
        <v>47</v>
      </c>
      <c r="C284" s="15"/>
      <c r="D284" s="15"/>
      <c r="E284" s="15"/>
    </row>
    <row r="285" spans="1:5">
      <c r="A285" s="143" t="s">
        <v>223</v>
      </c>
      <c r="B285" s="15">
        <f>SUM(B286:B306)</f>
        <v>2668</v>
      </c>
      <c r="C285" s="15">
        <f>SUM(C286:C306)</f>
        <v>2918</v>
      </c>
      <c r="D285" s="15"/>
      <c r="E285" s="15"/>
    </row>
    <row r="286" spans="1:5">
      <c r="A286" s="143" t="s">
        <v>63</v>
      </c>
      <c r="B286" s="15">
        <v>836</v>
      </c>
      <c r="C286" s="15">
        <v>900</v>
      </c>
      <c r="D286" s="15"/>
      <c r="E286" s="15"/>
    </row>
    <row r="287" spans="1:5">
      <c r="A287" s="15" t="s">
        <v>64</v>
      </c>
      <c r="B287" s="15">
        <v>535</v>
      </c>
      <c r="C287" s="15">
        <v>600</v>
      </c>
      <c r="D287" s="15"/>
      <c r="E287" s="15"/>
    </row>
    <row r="288" spans="1:5">
      <c r="A288" s="142" t="s">
        <v>65</v>
      </c>
      <c r="B288" s="15">
        <v>0</v>
      </c>
      <c r="C288" s="15"/>
      <c r="D288" s="15"/>
      <c r="E288" s="15"/>
    </row>
    <row r="289" spans="1:5">
      <c r="A289" s="142" t="s">
        <v>1108</v>
      </c>
      <c r="B289" s="15">
        <v>288</v>
      </c>
      <c r="C289" s="15">
        <v>300</v>
      </c>
      <c r="D289" s="15"/>
      <c r="E289" s="15"/>
    </row>
    <row r="290" spans="1:5">
      <c r="A290" s="142" t="s">
        <v>1109</v>
      </c>
      <c r="B290" s="15">
        <v>50</v>
      </c>
      <c r="C290" s="15">
        <v>50</v>
      </c>
      <c r="D290" s="15"/>
      <c r="E290" s="15"/>
    </row>
    <row r="291" spans="1:5">
      <c r="A291" s="143" t="s">
        <v>1110</v>
      </c>
      <c r="B291" s="15">
        <v>100</v>
      </c>
      <c r="C291" s="15">
        <v>100</v>
      </c>
      <c r="D291" s="15"/>
      <c r="E291" s="15"/>
    </row>
    <row r="292" spans="1:5">
      <c r="A292" s="143" t="s">
        <v>1111</v>
      </c>
      <c r="B292" s="15">
        <v>100</v>
      </c>
      <c r="C292" s="15">
        <v>100</v>
      </c>
      <c r="D292" s="15"/>
      <c r="E292" s="15"/>
    </row>
    <row r="293" spans="1:5">
      <c r="A293" s="143" t="s">
        <v>1112</v>
      </c>
      <c r="B293" s="15">
        <v>0</v>
      </c>
      <c r="C293" s="15"/>
      <c r="D293" s="15"/>
      <c r="E293" s="15"/>
    </row>
    <row r="294" spans="1:5">
      <c r="A294" s="142" t="s">
        <v>1113</v>
      </c>
      <c r="B294" s="15">
        <v>0</v>
      </c>
      <c r="C294" s="15"/>
      <c r="D294" s="15"/>
      <c r="E294" s="15"/>
    </row>
    <row r="295" spans="1:5">
      <c r="A295" s="142" t="s">
        <v>1114</v>
      </c>
      <c r="B295" s="15">
        <v>0</v>
      </c>
      <c r="C295" s="15"/>
      <c r="D295" s="15"/>
      <c r="E295" s="15"/>
    </row>
    <row r="296" spans="1:5">
      <c r="A296" s="142" t="s">
        <v>1115</v>
      </c>
      <c r="B296" s="15">
        <v>10</v>
      </c>
      <c r="C296" s="15"/>
      <c r="D296" s="15"/>
      <c r="E296" s="15"/>
    </row>
    <row r="297" spans="1:5">
      <c r="A297" s="143" t="s">
        <v>1116</v>
      </c>
      <c r="B297" s="15">
        <v>50</v>
      </c>
      <c r="C297" s="15"/>
      <c r="D297" s="15"/>
      <c r="E297" s="15"/>
    </row>
    <row r="298" spans="1:5">
      <c r="A298" s="143" t="s">
        <v>1117</v>
      </c>
      <c r="B298" s="15">
        <v>100</v>
      </c>
      <c r="C298" s="15">
        <v>110</v>
      </c>
      <c r="D298" s="15"/>
      <c r="E298" s="15"/>
    </row>
    <row r="299" spans="1:5">
      <c r="A299" s="143" t="s">
        <v>1118</v>
      </c>
      <c r="B299" s="15">
        <v>50</v>
      </c>
      <c r="C299" s="15">
        <v>50</v>
      </c>
      <c r="D299" s="15"/>
      <c r="E299" s="15"/>
    </row>
    <row r="300" spans="1:5">
      <c r="A300" s="15" t="s">
        <v>1119</v>
      </c>
      <c r="B300" s="15">
        <v>0</v>
      </c>
      <c r="C300" s="15"/>
      <c r="D300" s="15"/>
      <c r="E300" s="15"/>
    </row>
    <row r="301" spans="1:5">
      <c r="A301" s="142" t="s">
        <v>1120</v>
      </c>
      <c r="B301" s="15">
        <v>50</v>
      </c>
      <c r="C301" s="15">
        <v>50</v>
      </c>
      <c r="D301" s="15"/>
      <c r="E301" s="15"/>
    </row>
    <row r="302" spans="1:5">
      <c r="A302" s="142" t="s">
        <v>1121</v>
      </c>
      <c r="B302" s="15"/>
      <c r="C302" s="15"/>
      <c r="D302" s="15"/>
      <c r="E302" s="15"/>
    </row>
    <row r="303" spans="1:5">
      <c r="A303" s="142" t="s">
        <v>1122</v>
      </c>
      <c r="B303" s="15"/>
      <c r="C303" s="15"/>
      <c r="D303" s="15"/>
      <c r="E303" s="15"/>
    </row>
    <row r="304" spans="1:5">
      <c r="A304" s="143" t="s">
        <v>105</v>
      </c>
      <c r="B304" s="15"/>
      <c r="C304" s="15"/>
      <c r="D304" s="15"/>
      <c r="E304" s="15"/>
    </row>
    <row r="305" spans="1:5">
      <c r="A305" s="143" t="s">
        <v>72</v>
      </c>
      <c r="B305" s="15"/>
      <c r="C305" s="15"/>
      <c r="D305" s="15"/>
      <c r="E305" s="15"/>
    </row>
    <row r="306" spans="1:5">
      <c r="A306" s="143" t="s">
        <v>226</v>
      </c>
      <c r="B306" s="15">
        <v>499</v>
      </c>
      <c r="C306" s="15">
        <v>658</v>
      </c>
      <c r="D306" s="15"/>
      <c r="E306" s="15"/>
    </row>
    <row r="307" spans="1:5">
      <c r="A307" s="142" t="s">
        <v>227</v>
      </c>
      <c r="B307" s="15">
        <f>SUM(B308:B313)</f>
        <v>0</v>
      </c>
      <c r="C307" s="15">
        <f>SUM(C308:C313)</f>
        <v>0</v>
      </c>
      <c r="D307" s="15"/>
      <c r="E307" s="15"/>
    </row>
    <row r="308" spans="1:5">
      <c r="A308" s="142" t="s">
        <v>63</v>
      </c>
      <c r="B308" s="15"/>
      <c r="C308" s="15"/>
      <c r="D308" s="15"/>
      <c r="E308" s="15"/>
    </row>
    <row r="309" spans="1:5">
      <c r="A309" s="142" t="s">
        <v>64</v>
      </c>
      <c r="B309" s="15"/>
      <c r="C309" s="15"/>
      <c r="D309" s="15"/>
      <c r="E309" s="15"/>
    </row>
    <row r="310" spans="1:5">
      <c r="A310" s="143" t="s">
        <v>65</v>
      </c>
      <c r="B310" s="15"/>
      <c r="C310" s="15"/>
      <c r="D310" s="15"/>
      <c r="E310" s="15"/>
    </row>
    <row r="311" spans="1:5">
      <c r="A311" s="143" t="s">
        <v>228</v>
      </c>
      <c r="B311" s="15"/>
      <c r="C311" s="15"/>
      <c r="D311" s="15"/>
      <c r="E311" s="15"/>
    </row>
    <row r="312" spans="1:5">
      <c r="A312" s="143" t="s">
        <v>72</v>
      </c>
      <c r="B312" s="15"/>
      <c r="C312" s="15"/>
      <c r="D312" s="15"/>
      <c r="E312" s="15"/>
    </row>
    <row r="313" spans="1:5">
      <c r="A313" s="15" t="s">
        <v>229</v>
      </c>
      <c r="B313" s="15"/>
      <c r="C313" s="15"/>
      <c r="D313" s="15"/>
      <c r="E313" s="15"/>
    </row>
    <row r="314" spans="1:5">
      <c r="A314" s="142" t="s">
        <v>230</v>
      </c>
      <c r="B314" s="15">
        <f>SUM(B315:B325)</f>
        <v>17</v>
      </c>
      <c r="C314" s="15">
        <f>SUM(C315:C325)</f>
        <v>0</v>
      </c>
      <c r="D314" s="15"/>
      <c r="E314" s="15"/>
    </row>
    <row r="315" spans="1:5">
      <c r="A315" s="142" t="s">
        <v>63</v>
      </c>
      <c r="B315" s="15">
        <v>0</v>
      </c>
      <c r="C315" s="15"/>
      <c r="D315" s="15"/>
      <c r="E315" s="15"/>
    </row>
    <row r="316" spans="1:5">
      <c r="A316" s="142" t="s">
        <v>64</v>
      </c>
      <c r="B316" s="15">
        <v>17</v>
      </c>
      <c r="C316" s="15"/>
      <c r="D316" s="15"/>
      <c r="E316" s="15"/>
    </row>
    <row r="317" spans="1:5">
      <c r="A317" s="143" t="s">
        <v>65</v>
      </c>
      <c r="B317" s="15">
        <v>0</v>
      </c>
      <c r="C317" s="15"/>
      <c r="D317" s="15"/>
      <c r="E317" s="15"/>
    </row>
    <row r="318" spans="1:5">
      <c r="A318" s="143" t="s">
        <v>1123</v>
      </c>
      <c r="B318" s="15">
        <v>0</v>
      </c>
      <c r="C318" s="15"/>
      <c r="D318" s="15"/>
      <c r="E318" s="15"/>
    </row>
    <row r="319" spans="1:5">
      <c r="A319" s="143" t="s">
        <v>1124</v>
      </c>
      <c r="B319" s="15">
        <v>0</v>
      </c>
      <c r="C319" s="15"/>
      <c r="D319" s="15"/>
      <c r="E319" s="15"/>
    </row>
    <row r="320" spans="1:5">
      <c r="A320" s="142" t="s">
        <v>1125</v>
      </c>
      <c r="B320" s="15">
        <v>0</v>
      </c>
      <c r="C320" s="15"/>
      <c r="D320" s="15"/>
      <c r="E320" s="15"/>
    </row>
    <row r="321" spans="1:5">
      <c r="A321" s="142" t="s">
        <v>1126</v>
      </c>
      <c r="B321" s="15">
        <v>0</v>
      </c>
      <c r="C321" s="15"/>
      <c r="D321" s="15"/>
      <c r="E321" s="15"/>
    </row>
    <row r="322" spans="1:5">
      <c r="A322" s="142" t="s">
        <v>1127</v>
      </c>
      <c r="B322" s="15">
        <v>0</v>
      </c>
      <c r="C322" s="15"/>
      <c r="D322" s="15"/>
      <c r="E322" s="15"/>
    </row>
    <row r="323" spans="1:5">
      <c r="A323" s="143" t="s">
        <v>231</v>
      </c>
      <c r="B323" s="15">
        <v>0</v>
      </c>
      <c r="C323" s="15"/>
      <c r="D323" s="15"/>
      <c r="E323" s="15"/>
    </row>
    <row r="324" spans="1:5">
      <c r="A324" s="143" t="s">
        <v>72</v>
      </c>
      <c r="B324" s="15">
        <v>0</v>
      </c>
      <c r="C324" s="15"/>
      <c r="D324" s="15"/>
      <c r="E324" s="15"/>
    </row>
    <row r="325" spans="1:5">
      <c r="A325" s="143" t="s">
        <v>233</v>
      </c>
      <c r="B325" s="15">
        <v>0</v>
      </c>
      <c r="C325" s="15"/>
      <c r="D325" s="15"/>
      <c r="E325" s="15"/>
    </row>
    <row r="326" spans="1:5">
      <c r="A326" s="15" t="s">
        <v>234</v>
      </c>
      <c r="B326" s="15">
        <f>SUM(B327:B334)</f>
        <v>772</v>
      </c>
      <c r="C326" s="15">
        <f>SUM(C327:C334)</f>
        <v>720</v>
      </c>
      <c r="D326" s="15"/>
      <c r="E326" s="15"/>
    </row>
    <row r="327" spans="1:5">
      <c r="A327" s="142" t="s">
        <v>63</v>
      </c>
      <c r="B327" s="15">
        <v>220</v>
      </c>
      <c r="C327" s="15"/>
      <c r="D327" s="15"/>
      <c r="E327" s="15"/>
    </row>
    <row r="328" spans="1:5">
      <c r="A328" s="142" t="s">
        <v>64</v>
      </c>
      <c r="B328" s="15">
        <v>332</v>
      </c>
      <c r="C328" s="15">
        <v>520</v>
      </c>
      <c r="D328" s="15"/>
      <c r="E328" s="15"/>
    </row>
    <row r="329" spans="1:5">
      <c r="A329" s="142" t="s">
        <v>65</v>
      </c>
      <c r="B329" s="15">
        <v>0</v>
      </c>
      <c r="C329" s="15"/>
      <c r="D329" s="15"/>
      <c r="E329" s="15"/>
    </row>
    <row r="330" spans="1:5">
      <c r="A330" s="143" t="s">
        <v>235</v>
      </c>
      <c r="B330" s="15">
        <v>0</v>
      </c>
      <c r="C330" s="15"/>
      <c r="D330" s="15"/>
      <c r="E330" s="15"/>
    </row>
    <row r="331" spans="1:5">
      <c r="A331" s="143" t="s">
        <v>236</v>
      </c>
      <c r="B331" s="15">
        <v>0</v>
      </c>
      <c r="C331" s="15"/>
      <c r="D331" s="15"/>
      <c r="E331" s="15"/>
    </row>
    <row r="332" spans="1:5">
      <c r="A332" s="143" t="s">
        <v>237</v>
      </c>
      <c r="B332" s="15">
        <v>0</v>
      </c>
      <c r="C332" s="15"/>
      <c r="D332" s="15"/>
      <c r="E332" s="15"/>
    </row>
    <row r="333" spans="1:5">
      <c r="A333" s="142" t="s">
        <v>72</v>
      </c>
      <c r="B333" s="15">
        <v>0</v>
      </c>
      <c r="C333" s="15"/>
      <c r="D333" s="15"/>
      <c r="E333" s="15"/>
    </row>
    <row r="334" spans="1:5">
      <c r="A334" s="142" t="s">
        <v>238</v>
      </c>
      <c r="B334" s="15">
        <v>220</v>
      </c>
      <c r="C334" s="15">
        <v>200</v>
      </c>
      <c r="D334" s="15"/>
      <c r="E334" s="15"/>
    </row>
    <row r="335" spans="1:5">
      <c r="A335" s="142" t="s">
        <v>239</v>
      </c>
      <c r="B335" s="15">
        <f>SUM(B336:B348)</f>
        <v>245</v>
      </c>
      <c r="C335" s="15">
        <f>SUM(C336:C348)</f>
        <v>312</v>
      </c>
      <c r="D335" s="15"/>
      <c r="E335" s="15"/>
    </row>
    <row r="336" spans="1:5">
      <c r="A336" s="143" t="s">
        <v>63</v>
      </c>
      <c r="B336" s="15">
        <v>68</v>
      </c>
      <c r="C336" s="15">
        <v>80</v>
      </c>
      <c r="D336" s="15"/>
      <c r="E336" s="15"/>
    </row>
    <row r="337" spans="1:5">
      <c r="A337" s="143" t="s">
        <v>64</v>
      </c>
      <c r="B337" s="15">
        <v>39</v>
      </c>
      <c r="C337" s="15">
        <v>50</v>
      </c>
      <c r="D337" s="15"/>
      <c r="E337" s="15"/>
    </row>
    <row r="338" spans="1:5">
      <c r="A338" s="143" t="s">
        <v>65</v>
      </c>
      <c r="B338" s="15">
        <v>0</v>
      </c>
      <c r="C338" s="15"/>
      <c r="D338" s="15"/>
      <c r="E338" s="15"/>
    </row>
    <row r="339" spans="1:5">
      <c r="A339" s="15" t="s">
        <v>240</v>
      </c>
      <c r="B339" s="15">
        <v>51</v>
      </c>
      <c r="C339" s="15">
        <v>70</v>
      </c>
      <c r="D339" s="15"/>
      <c r="E339" s="15"/>
    </row>
    <row r="340" spans="1:5">
      <c r="A340" s="142" t="s">
        <v>241</v>
      </c>
      <c r="B340" s="15">
        <v>5</v>
      </c>
      <c r="C340" s="15">
        <v>5</v>
      </c>
      <c r="D340" s="15"/>
      <c r="E340" s="15"/>
    </row>
    <row r="341" spans="1:5">
      <c r="A341" s="142" t="s">
        <v>242</v>
      </c>
      <c r="B341" s="15">
        <v>0</v>
      </c>
      <c r="C341" s="15"/>
      <c r="D341" s="15"/>
      <c r="E341" s="15"/>
    </row>
    <row r="342" spans="1:5">
      <c r="A342" s="142" t="s">
        <v>243</v>
      </c>
      <c r="B342" s="15">
        <v>40</v>
      </c>
      <c r="C342" s="15">
        <v>40</v>
      </c>
      <c r="D342" s="15"/>
      <c r="E342" s="15"/>
    </row>
    <row r="343" spans="1:5">
      <c r="A343" s="143" t="s">
        <v>1128</v>
      </c>
      <c r="B343" s="15">
        <v>0</v>
      </c>
      <c r="C343" s="15"/>
      <c r="D343" s="15"/>
      <c r="E343" s="15"/>
    </row>
    <row r="344" spans="1:5">
      <c r="A344" s="143" t="s">
        <v>245</v>
      </c>
      <c r="B344" s="15">
        <v>0</v>
      </c>
      <c r="C344" s="15"/>
      <c r="D344" s="15"/>
      <c r="E344" s="15"/>
    </row>
    <row r="345" spans="1:5">
      <c r="A345" s="143" t="s">
        <v>246</v>
      </c>
      <c r="B345" s="15">
        <v>17</v>
      </c>
      <c r="C345" s="15">
        <v>17</v>
      </c>
      <c r="D345" s="15"/>
      <c r="E345" s="15"/>
    </row>
    <row r="346" spans="1:5">
      <c r="A346" s="143" t="s">
        <v>247</v>
      </c>
      <c r="B346" s="15"/>
      <c r="C346" s="15"/>
      <c r="D346" s="15"/>
      <c r="E346" s="15"/>
    </row>
    <row r="347" spans="1:5">
      <c r="A347" s="143" t="s">
        <v>72</v>
      </c>
      <c r="B347" s="15"/>
      <c r="C347" s="15"/>
      <c r="D347" s="15"/>
      <c r="E347" s="15"/>
    </row>
    <row r="348" spans="1:5">
      <c r="A348" s="142" t="s">
        <v>249</v>
      </c>
      <c r="B348" s="15">
        <v>25</v>
      </c>
      <c r="C348" s="15">
        <v>50</v>
      </c>
      <c r="D348" s="15"/>
      <c r="E348" s="15"/>
    </row>
    <row r="349" spans="1:5">
      <c r="A349" s="142" t="s">
        <v>250</v>
      </c>
      <c r="B349" s="15">
        <f>SUM(B350:B357)</f>
        <v>0</v>
      </c>
      <c r="C349" s="15">
        <f>SUM(C350:C357)</f>
        <v>0</v>
      </c>
      <c r="D349" s="15"/>
      <c r="E349" s="15"/>
    </row>
    <row r="350" spans="1:5">
      <c r="A350" s="142" t="s">
        <v>63</v>
      </c>
      <c r="B350" s="15"/>
      <c r="C350" s="15"/>
      <c r="D350" s="15"/>
      <c r="E350" s="15"/>
    </row>
    <row r="351" spans="1:5">
      <c r="A351" s="143" t="s">
        <v>64</v>
      </c>
      <c r="B351" s="15"/>
      <c r="C351" s="15"/>
      <c r="D351" s="15"/>
      <c r="E351" s="15"/>
    </row>
    <row r="352" spans="1:5">
      <c r="A352" s="143" t="s">
        <v>65</v>
      </c>
      <c r="B352" s="15"/>
      <c r="C352" s="15"/>
      <c r="D352" s="15"/>
      <c r="E352" s="15"/>
    </row>
    <row r="353" spans="1:5">
      <c r="A353" s="143" t="s">
        <v>251</v>
      </c>
      <c r="B353" s="15"/>
      <c r="C353" s="15"/>
      <c r="D353" s="15"/>
      <c r="E353" s="15"/>
    </row>
    <row r="354" spans="1:5">
      <c r="A354" s="15" t="s">
        <v>252</v>
      </c>
      <c r="B354" s="15"/>
      <c r="C354" s="15"/>
      <c r="D354" s="15"/>
      <c r="E354" s="15"/>
    </row>
    <row r="355" spans="1:5">
      <c r="A355" s="142" t="s">
        <v>253</v>
      </c>
      <c r="B355" s="15"/>
      <c r="C355" s="15"/>
      <c r="D355" s="15"/>
      <c r="E355" s="15"/>
    </row>
    <row r="356" spans="1:5">
      <c r="A356" s="142" t="s">
        <v>72</v>
      </c>
      <c r="B356" s="15"/>
      <c r="C356" s="15"/>
      <c r="D356" s="15"/>
      <c r="E356" s="15"/>
    </row>
    <row r="357" spans="1:5">
      <c r="A357" s="142" t="s">
        <v>254</v>
      </c>
      <c r="B357" s="15"/>
      <c r="C357" s="15"/>
      <c r="D357" s="15"/>
      <c r="E357" s="15"/>
    </row>
    <row r="358" spans="1:5">
      <c r="A358" s="143" t="s">
        <v>255</v>
      </c>
      <c r="B358" s="15">
        <f>SUM(B359:B366)</f>
        <v>0</v>
      </c>
      <c r="C358" s="15">
        <f>SUM(C359:C366)</f>
        <v>0</v>
      </c>
      <c r="D358" s="15"/>
      <c r="E358" s="15"/>
    </row>
    <row r="359" spans="1:5">
      <c r="A359" s="143" t="s">
        <v>63</v>
      </c>
      <c r="B359" s="15"/>
      <c r="C359" s="15"/>
      <c r="D359" s="15"/>
      <c r="E359" s="15"/>
    </row>
    <row r="360" spans="1:5">
      <c r="A360" s="143" t="s">
        <v>64</v>
      </c>
      <c r="B360" s="15"/>
      <c r="C360" s="15"/>
      <c r="D360" s="15"/>
      <c r="E360" s="15"/>
    </row>
    <row r="361" spans="1:5">
      <c r="A361" s="142" t="s">
        <v>65</v>
      </c>
      <c r="B361" s="15"/>
      <c r="C361" s="15"/>
      <c r="D361" s="15"/>
      <c r="E361" s="15"/>
    </row>
    <row r="362" spans="1:5">
      <c r="A362" s="142" t="s">
        <v>256</v>
      </c>
      <c r="B362" s="15"/>
      <c r="C362" s="15"/>
      <c r="D362" s="15"/>
      <c r="E362" s="15"/>
    </row>
    <row r="363" spans="1:5">
      <c r="A363" s="142" t="s">
        <v>257</v>
      </c>
      <c r="B363" s="15"/>
      <c r="C363" s="15"/>
      <c r="D363" s="15"/>
      <c r="E363" s="15"/>
    </row>
    <row r="364" spans="1:5">
      <c r="A364" s="143" t="s">
        <v>258</v>
      </c>
      <c r="B364" s="15"/>
      <c r="C364" s="15"/>
      <c r="D364" s="15"/>
      <c r="E364" s="15"/>
    </row>
    <row r="365" spans="1:5">
      <c r="A365" s="143" t="s">
        <v>72</v>
      </c>
      <c r="B365" s="15"/>
      <c r="C365" s="15"/>
      <c r="D365" s="15"/>
      <c r="E365" s="15"/>
    </row>
    <row r="366" spans="1:5">
      <c r="A366" s="143" t="s">
        <v>259</v>
      </c>
      <c r="B366" s="15"/>
      <c r="C366" s="15"/>
      <c r="D366" s="15"/>
      <c r="E366" s="15"/>
    </row>
    <row r="367" spans="1:5">
      <c r="A367" s="15" t="s">
        <v>260</v>
      </c>
      <c r="B367" s="15">
        <f>SUM(B368:B374)</f>
        <v>0</v>
      </c>
      <c r="C367" s="15">
        <f>SUM(C368:C374)</f>
        <v>0</v>
      </c>
      <c r="D367" s="15"/>
      <c r="E367" s="15"/>
    </row>
    <row r="368" spans="1:5">
      <c r="A368" s="142" t="s">
        <v>63</v>
      </c>
      <c r="B368" s="15"/>
      <c r="C368" s="15"/>
      <c r="D368" s="15"/>
      <c r="E368" s="15"/>
    </row>
    <row r="369" spans="1:5">
      <c r="A369" s="142" t="s">
        <v>64</v>
      </c>
      <c r="B369" s="15"/>
      <c r="C369" s="15"/>
      <c r="D369" s="15"/>
      <c r="E369" s="15"/>
    </row>
    <row r="370" spans="1:5">
      <c r="A370" s="142" t="s">
        <v>65</v>
      </c>
      <c r="B370" s="15"/>
      <c r="C370" s="15"/>
      <c r="D370" s="15"/>
      <c r="E370" s="15"/>
    </row>
    <row r="371" spans="1:5">
      <c r="A371" s="143" t="s">
        <v>261</v>
      </c>
      <c r="B371" s="15"/>
      <c r="C371" s="15"/>
      <c r="D371" s="15"/>
      <c r="E371" s="15"/>
    </row>
    <row r="372" spans="1:5">
      <c r="A372" s="143" t="s">
        <v>262</v>
      </c>
      <c r="B372" s="15"/>
      <c r="C372" s="15"/>
      <c r="D372" s="15"/>
      <c r="E372" s="15"/>
    </row>
    <row r="373" spans="1:5">
      <c r="A373" s="143" t="s">
        <v>72</v>
      </c>
      <c r="B373" s="15"/>
      <c r="C373" s="15"/>
      <c r="D373" s="15"/>
      <c r="E373" s="15"/>
    </row>
    <row r="374" spans="1:5">
      <c r="A374" s="142" t="s">
        <v>263</v>
      </c>
      <c r="B374" s="15"/>
      <c r="C374" s="15"/>
      <c r="D374" s="15"/>
      <c r="E374" s="15"/>
    </row>
    <row r="375" spans="1:5">
      <c r="A375" s="142" t="s">
        <v>264</v>
      </c>
      <c r="B375" s="15">
        <f>SUM(B376:B382)</f>
        <v>0</v>
      </c>
      <c r="C375" s="15">
        <f>SUM(C376:C382)</f>
        <v>0</v>
      </c>
      <c r="D375" s="15"/>
      <c r="E375" s="15"/>
    </row>
    <row r="376" spans="1:5">
      <c r="A376" s="142" t="s">
        <v>63</v>
      </c>
      <c r="B376" s="15"/>
      <c r="C376" s="15"/>
      <c r="D376" s="15"/>
      <c r="E376" s="15"/>
    </row>
    <row r="377" spans="1:5">
      <c r="A377" s="143" t="s">
        <v>64</v>
      </c>
      <c r="B377" s="15"/>
      <c r="C377" s="15"/>
      <c r="D377" s="15"/>
      <c r="E377" s="15"/>
    </row>
    <row r="378" spans="1:5">
      <c r="A378" s="143" t="s">
        <v>1129</v>
      </c>
      <c r="B378" s="15"/>
      <c r="C378" s="15"/>
      <c r="D378" s="15"/>
      <c r="E378" s="15"/>
    </row>
    <row r="379" spans="1:5">
      <c r="A379" s="143" t="s">
        <v>1130</v>
      </c>
      <c r="B379" s="15"/>
      <c r="C379" s="15"/>
      <c r="D379" s="15"/>
      <c r="E379" s="15"/>
    </row>
    <row r="380" spans="1:5">
      <c r="A380" s="15" t="s">
        <v>1131</v>
      </c>
      <c r="B380" s="15"/>
      <c r="C380" s="15"/>
      <c r="D380" s="15"/>
      <c r="E380" s="15"/>
    </row>
    <row r="381" spans="1:5">
      <c r="A381" s="142" t="s">
        <v>1120</v>
      </c>
      <c r="B381" s="15"/>
      <c r="C381" s="15"/>
      <c r="D381" s="15"/>
      <c r="E381" s="15"/>
    </row>
    <row r="382" spans="1:5">
      <c r="A382" s="142" t="s">
        <v>266</v>
      </c>
      <c r="B382" s="15"/>
      <c r="C382" s="15"/>
      <c r="D382" s="15"/>
      <c r="E382" s="15"/>
    </row>
    <row r="383" spans="1:5">
      <c r="A383" s="142" t="s">
        <v>1132</v>
      </c>
      <c r="B383" s="15">
        <f>SUM(B384:B391)</f>
        <v>0</v>
      </c>
      <c r="C383" s="15">
        <f>SUM(C384:C391)</f>
        <v>0</v>
      </c>
      <c r="D383" s="15"/>
      <c r="E383" s="15"/>
    </row>
    <row r="384" spans="1:5">
      <c r="A384" s="142" t="s">
        <v>1133</v>
      </c>
      <c r="B384" s="15"/>
      <c r="C384" s="15"/>
      <c r="D384" s="15"/>
      <c r="E384" s="15"/>
    </row>
    <row r="385" spans="1:5">
      <c r="A385" s="143" t="s">
        <v>63</v>
      </c>
      <c r="B385" s="15"/>
      <c r="C385" s="15"/>
      <c r="D385" s="15"/>
      <c r="E385" s="15"/>
    </row>
    <row r="386" spans="1:5">
      <c r="A386" s="143" t="s">
        <v>1134</v>
      </c>
      <c r="B386" s="15"/>
      <c r="C386" s="15"/>
      <c r="D386" s="15"/>
      <c r="E386" s="15"/>
    </row>
    <row r="387" spans="1:5">
      <c r="A387" s="143" t="s">
        <v>1135</v>
      </c>
      <c r="B387" s="15"/>
      <c r="C387" s="15"/>
      <c r="D387" s="15"/>
      <c r="E387" s="15"/>
    </row>
    <row r="388" spans="1:5">
      <c r="A388" s="143" t="s">
        <v>1136</v>
      </c>
      <c r="B388" s="15"/>
      <c r="C388" s="15"/>
      <c r="D388" s="15"/>
      <c r="E388" s="15"/>
    </row>
    <row r="389" spans="1:5">
      <c r="A389" s="15" t="s">
        <v>1137</v>
      </c>
      <c r="B389" s="15"/>
      <c r="C389" s="15"/>
      <c r="D389" s="15"/>
      <c r="E389" s="15"/>
    </row>
    <row r="390" spans="1:5">
      <c r="A390" s="142" t="s">
        <v>1138</v>
      </c>
      <c r="B390" s="15"/>
      <c r="C390" s="15"/>
      <c r="D390" s="15"/>
      <c r="E390" s="15"/>
    </row>
    <row r="391" spans="1:5">
      <c r="A391" s="142" t="s">
        <v>1139</v>
      </c>
      <c r="B391" s="15"/>
      <c r="C391" s="15"/>
      <c r="D391" s="15"/>
      <c r="E391" s="15"/>
    </row>
    <row r="392" spans="1:5">
      <c r="A392" s="142" t="s">
        <v>267</v>
      </c>
      <c r="B392" s="15">
        <v>18</v>
      </c>
      <c r="C392" s="15">
        <v>50</v>
      </c>
      <c r="D392" s="15"/>
      <c r="E392" s="15"/>
    </row>
    <row r="393" spans="1:5">
      <c r="A393" s="15" t="s">
        <v>269</v>
      </c>
      <c r="B393" s="15">
        <f>B394+B399+B408+B415+B421+B425+B429+B433+B439+B446</f>
        <v>22596</v>
      </c>
      <c r="C393" s="15">
        <f>C394+C399+C408+C415+C421+C425+C429+C433+C439+C446</f>
        <v>23000</v>
      </c>
      <c r="D393" s="15"/>
      <c r="E393" s="15"/>
    </row>
    <row r="394" spans="1:5">
      <c r="A394" s="143" t="s">
        <v>270</v>
      </c>
      <c r="B394" s="15">
        <f>SUM(B395:B398)</f>
        <v>2244</v>
      </c>
      <c r="C394" s="15">
        <f>SUM(C395:C398)</f>
        <v>2200</v>
      </c>
      <c r="D394" s="15"/>
      <c r="E394" s="15"/>
    </row>
    <row r="395" spans="1:5">
      <c r="A395" s="142" t="s">
        <v>63</v>
      </c>
      <c r="B395" s="15">
        <v>1181</v>
      </c>
      <c r="C395" s="15">
        <v>1200</v>
      </c>
      <c r="D395" s="15"/>
      <c r="E395" s="15"/>
    </row>
    <row r="396" spans="1:5">
      <c r="A396" s="142" t="s">
        <v>64</v>
      </c>
      <c r="B396" s="15">
        <v>854</v>
      </c>
      <c r="C396" s="15">
        <v>800</v>
      </c>
      <c r="D396" s="15"/>
      <c r="E396" s="15"/>
    </row>
    <row r="397" spans="1:5">
      <c r="A397" s="142" t="s">
        <v>65</v>
      </c>
      <c r="B397" s="15"/>
      <c r="C397" s="15"/>
      <c r="D397" s="15"/>
      <c r="E397" s="15"/>
    </row>
    <row r="398" spans="1:5">
      <c r="A398" s="143" t="s">
        <v>271</v>
      </c>
      <c r="B398" s="15">
        <v>209</v>
      </c>
      <c r="C398" s="15">
        <v>200</v>
      </c>
      <c r="D398" s="15"/>
      <c r="E398" s="15"/>
    </row>
    <row r="399" spans="1:5">
      <c r="A399" s="142" t="s">
        <v>272</v>
      </c>
      <c r="B399" s="15">
        <f>SUM(B400:B407)</f>
        <v>19395</v>
      </c>
      <c r="C399" s="15">
        <f>SUM(C400:C407)</f>
        <v>19800</v>
      </c>
      <c r="D399" s="15"/>
      <c r="E399" s="15"/>
    </row>
    <row r="400" spans="1:5">
      <c r="A400" s="142" t="s">
        <v>273</v>
      </c>
      <c r="B400" s="15">
        <v>393</v>
      </c>
      <c r="C400" s="15">
        <v>400</v>
      </c>
      <c r="D400" s="15"/>
      <c r="E400" s="15"/>
    </row>
    <row r="401" spans="1:5">
      <c r="A401" s="142" t="s">
        <v>274</v>
      </c>
      <c r="B401" s="15">
        <v>10857</v>
      </c>
      <c r="C401" s="15">
        <v>11000</v>
      </c>
      <c r="D401" s="15"/>
      <c r="E401" s="15"/>
    </row>
    <row r="402" spans="1:5">
      <c r="A402" s="143" t="s">
        <v>275</v>
      </c>
      <c r="B402" s="15">
        <v>6345</v>
      </c>
      <c r="C402" s="15">
        <v>6500</v>
      </c>
      <c r="D402" s="15"/>
      <c r="E402" s="15"/>
    </row>
    <row r="403" spans="1:5">
      <c r="A403" s="143" t="s">
        <v>276</v>
      </c>
      <c r="B403" s="15">
        <v>1715</v>
      </c>
      <c r="C403" s="15">
        <v>1800</v>
      </c>
      <c r="D403" s="15"/>
      <c r="E403" s="15"/>
    </row>
    <row r="404" spans="1:5">
      <c r="A404" s="143" t="s">
        <v>277</v>
      </c>
      <c r="B404" s="15">
        <v>10</v>
      </c>
      <c r="C404" s="15"/>
      <c r="D404" s="15"/>
      <c r="E404" s="15"/>
    </row>
    <row r="405" spans="1:5">
      <c r="A405" s="142" t="s">
        <v>278</v>
      </c>
      <c r="B405" s="15">
        <v>0</v>
      </c>
      <c r="C405" s="15"/>
      <c r="D405" s="15"/>
      <c r="E405" s="15"/>
    </row>
    <row r="406" spans="1:5">
      <c r="A406" s="142" t="s">
        <v>279</v>
      </c>
      <c r="B406" s="15">
        <v>0</v>
      </c>
      <c r="C406" s="15"/>
      <c r="D406" s="15"/>
      <c r="E406" s="15"/>
    </row>
    <row r="407" spans="1:5">
      <c r="A407" s="142" t="s">
        <v>280</v>
      </c>
      <c r="B407" s="15">
        <v>75</v>
      </c>
      <c r="C407" s="15">
        <v>100</v>
      </c>
      <c r="D407" s="15"/>
      <c r="E407" s="15"/>
    </row>
    <row r="408" spans="1:5">
      <c r="A408" s="142" t="s">
        <v>281</v>
      </c>
      <c r="B408" s="15">
        <f>SUM(B409:B414)</f>
        <v>0</v>
      </c>
      <c r="C408" s="15">
        <f>SUM(C409:C414)</f>
        <v>0</v>
      </c>
      <c r="D408" s="15"/>
      <c r="E408" s="15"/>
    </row>
    <row r="409" spans="1:5">
      <c r="A409" s="142" t="s">
        <v>282</v>
      </c>
      <c r="B409" s="15"/>
      <c r="C409" s="15"/>
      <c r="D409" s="15"/>
      <c r="E409" s="15"/>
    </row>
    <row r="410" spans="1:5">
      <c r="A410" s="142" t="s">
        <v>283</v>
      </c>
      <c r="B410" s="15"/>
      <c r="C410" s="15"/>
      <c r="D410" s="15"/>
      <c r="E410" s="15"/>
    </row>
    <row r="411" spans="1:5">
      <c r="A411" s="142" t="s">
        <v>284</v>
      </c>
      <c r="B411" s="15"/>
      <c r="C411" s="15"/>
      <c r="D411" s="15"/>
      <c r="E411" s="15"/>
    </row>
    <row r="412" spans="1:5">
      <c r="A412" s="143" t="s">
        <v>285</v>
      </c>
      <c r="B412" s="15"/>
      <c r="C412" s="15"/>
      <c r="D412" s="15"/>
      <c r="E412" s="15"/>
    </row>
    <row r="413" spans="1:5">
      <c r="A413" s="143" t="s">
        <v>286</v>
      </c>
      <c r="B413" s="15"/>
      <c r="C413" s="15"/>
      <c r="D413" s="15"/>
      <c r="E413" s="15"/>
    </row>
    <row r="414" spans="1:5">
      <c r="A414" s="143" t="s">
        <v>287</v>
      </c>
      <c r="B414" s="15"/>
      <c r="C414" s="15"/>
      <c r="D414" s="15"/>
      <c r="E414" s="15"/>
    </row>
    <row r="415" spans="1:5">
      <c r="A415" s="15" t="s">
        <v>288</v>
      </c>
      <c r="B415" s="15">
        <f>SUM(B416:B420)</f>
        <v>0</v>
      </c>
      <c r="C415" s="15">
        <f>SUM(C416:C420)</f>
        <v>0</v>
      </c>
      <c r="D415" s="15"/>
      <c r="E415" s="15"/>
    </row>
    <row r="416" spans="1:5">
      <c r="A416" s="142" t="s">
        <v>289</v>
      </c>
      <c r="B416" s="15"/>
      <c r="C416" s="15"/>
      <c r="D416" s="15"/>
      <c r="E416" s="15"/>
    </row>
    <row r="417" spans="1:5">
      <c r="A417" s="142" t="s">
        <v>290</v>
      </c>
      <c r="B417" s="15"/>
      <c r="C417" s="15"/>
      <c r="D417" s="15"/>
      <c r="E417" s="15"/>
    </row>
    <row r="418" spans="1:5">
      <c r="A418" s="142" t="s">
        <v>291</v>
      </c>
      <c r="B418" s="15"/>
      <c r="C418" s="15"/>
      <c r="D418" s="15"/>
      <c r="E418" s="15"/>
    </row>
    <row r="419" spans="1:5">
      <c r="A419" s="143" t="s">
        <v>292</v>
      </c>
      <c r="B419" s="15"/>
      <c r="C419" s="15"/>
      <c r="D419" s="15"/>
      <c r="E419" s="15"/>
    </row>
    <row r="420" spans="1:5">
      <c r="A420" s="143" t="s">
        <v>293</v>
      </c>
      <c r="B420" s="15"/>
      <c r="C420" s="15"/>
      <c r="D420" s="15"/>
      <c r="E420" s="15"/>
    </row>
    <row r="421" spans="1:5">
      <c r="A421" s="143" t="s">
        <v>294</v>
      </c>
      <c r="B421" s="15">
        <f>SUM(B422:B424)</f>
        <v>0</v>
      </c>
      <c r="C421" s="15">
        <f>SUM(C422:C424)</f>
        <v>0</v>
      </c>
      <c r="D421" s="15"/>
      <c r="E421" s="15"/>
    </row>
    <row r="422" spans="1:5">
      <c r="A422" s="142" t="s">
        <v>295</v>
      </c>
      <c r="B422" s="15"/>
      <c r="C422" s="15"/>
      <c r="D422" s="15"/>
      <c r="E422" s="15"/>
    </row>
    <row r="423" spans="1:5">
      <c r="A423" s="142" t="s">
        <v>296</v>
      </c>
      <c r="B423" s="15"/>
      <c r="C423" s="15"/>
      <c r="D423" s="15"/>
      <c r="E423" s="15"/>
    </row>
    <row r="424" spans="1:5">
      <c r="A424" s="142" t="s">
        <v>297</v>
      </c>
      <c r="B424" s="15"/>
      <c r="C424" s="15"/>
      <c r="D424" s="15"/>
      <c r="E424" s="15"/>
    </row>
    <row r="425" spans="1:5">
      <c r="A425" s="143" t="s">
        <v>298</v>
      </c>
      <c r="B425" s="15">
        <f>SUM(B426:B428)</f>
        <v>0</v>
      </c>
      <c r="C425" s="15">
        <f>SUM(C426:C428)</f>
        <v>0</v>
      </c>
      <c r="D425" s="15"/>
      <c r="E425" s="15"/>
    </row>
    <row r="426" spans="1:5">
      <c r="A426" s="143" t="s">
        <v>299</v>
      </c>
      <c r="B426" s="15"/>
      <c r="C426" s="15"/>
      <c r="D426" s="15"/>
      <c r="E426" s="15"/>
    </row>
    <row r="427" spans="1:5">
      <c r="A427" s="143" t="s">
        <v>300</v>
      </c>
      <c r="B427" s="15"/>
      <c r="C427" s="15"/>
      <c r="D427" s="15"/>
      <c r="E427" s="15"/>
    </row>
    <row r="428" spans="1:5">
      <c r="A428" s="15" t="s">
        <v>301</v>
      </c>
      <c r="B428" s="15"/>
      <c r="C428" s="15"/>
      <c r="D428" s="15"/>
      <c r="E428" s="15"/>
    </row>
    <row r="429" spans="1:5">
      <c r="A429" s="142" t="s">
        <v>302</v>
      </c>
      <c r="B429" s="15">
        <f>SUM(B430:B432)</f>
        <v>0</v>
      </c>
      <c r="C429" s="15">
        <f>SUM(C430:C432)</f>
        <v>0</v>
      </c>
      <c r="D429" s="15"/>
      <c r="E429" s="15"/>
    </row>
    <row r="430" spans="1:5">
      <c r="A430" s="142" t="s">
        <v>303</v>
      </c>
      <c r="B430" s="15"/>
      <c r="C430" s="15"/>
      <c r="D430" s="15"/>
      <c r="E430" s="15"/>
    </row>
    <row r="431" spans="1:5">
      <c r="A431" s="142" t="s">
        <v>304</v>
      </c>
      <c r="B431" s="15"/>
      <c r="C431" s="15"/>
      <c r="D431" s="15"/>
      <c r="E431" s="15"/>
    </row>
    <row r="432" spans="1:5">
      <c r="A432" s="143" t="s">
        <v>305</v>
      </c>
      <c r="B432" s="15"/>
      <c r="C432" s="15"/>
      <c r="D432" s="15"/>
      <c r="E432" s="15"/>
    </row>
    <row r="433" spans="1:5">
      <c r="A433" s="143" t="s">
        <v>306</v>
      </c>
      <c r="B433" s="15">
        <f>SUM(B434:B438)</f>
        <v>0</v>
      </c>
      <c r="C433" s="15">
        <f>SUM(C434:C438)</f>
        <v>0</v>
      </c>
      <c r="D433" s="15"/>
      <c r="E433" s="15"/>
    </row>
    <row r="434" spans="1:5">
      <c r="A434" s="143" t="s">
        <v>307</v>
      </c>
      <c r="B434" s="15"/>
      <c r="C434" s="15"/>
      <c r="D434" s="15"/>
      <c r="E434" s="15"/>
    </row>
    <row r="435" spans="1:5">
      <c r="A435" s="142" t="s">
        <v>308</v>
      </c>
      <c r="B435" s="15"/>
      <c r="C435" s="15"/>
      <c r="D435" s="15"/>
      <c r="E435" s="15"/>
    </row>
    <row r="436" spans="1:5">
      <c r="A436" s="142" t="s">
        <v>309</v>
      </c>
      <c r="B436" s="15"/>
      <c r="C436" s="15"/>
      <c r="D436" s="15"/>
      <c r="E436" s="15"/>
    </row>
    <row r="437" spans="1:5">
      <c r="A437" s="142" t="s">
        <v>310</v>
      </c>
      <c r="B437" s="15"/>
      <c r="C437" s="15"/>
      <c r="D437" s="15"/>
      <c r="E437" s="15"/>
    </row>
    <row r="438" spans="1:5">
      <c r="A438" s="142" t="s">
        <v>311</v>
      </c>
      <c r="B438" s="15"/>
      <c r="C438" s="15"/>
      <c r="D438" s="15"/>
      <c r="E438" s="15"/>
    </row>
    <row r="439" spans="1:5">
      <c r="A439" s="142" t="s">
        <v>312</v>
      </c>
      <c r="B439" s="15">
        <f>SUM(B440:B445)</f>
        <v>957</v>
      </c>
      <c r="C439" s="15">
        <f>SUM(C440:C445)</f>
        <v>1000</v>
      </c>
      <c r="D439" s="15"/>
      <c r="E439" s="15"/>
    </row>
    <row r="440" spans="1:5">
      <c r="A440" s="143" t="s">
        <v>313</v>
      </c>
      <c r="B440" s="15"/>
      <c r="C440" s="15"/>
      <c r="D440" s="15"/>
      <c r="E440" s="15"/>
    </row>
    <row r="441" spans="1:5">
      <c r="A441" s="143" t="s">
        <v>314</v>
      </c>
      <c r="B441" s="15">
        <v>824</v>
      </c>
      <c r="C441" s="15">
        <v>800</v>
      </c>
      <c r="D441" s="15"/>
      <c r="E441" s="15"/>
    </row>
    <row r="442" spans="1:5">
      <c r="A442" s="143" t="s">
        <v>315</v>
      </c>
      <c r="B442" s="15">
        <v>0</v>
      </c>
      <c r="C442" s="15"/>
      <c r="D442" s="15"/>
      <c r="E442" s="15"/>
    </row>
    <row r="443" spans="1:5">
      <c r="A443" s="15" t="s">
        <v>316</v>
      </c>
      <c r="B443" s="15">
        <v>0</v>
      </c>
      <c r="C443" s="15"/>
      <c r="D443" s="15"/>
      <c r="E443" s="15"/>
    </row>
    <row r="444" spans="1:5">
      <c r="A444" s="142" t="s">
        <v>317</v>
      </c>
      <c r="B444" s="15">
        <v>0</v>
      </c>
      <c r="C444" s="15"/>
      <c r="D444" s="15"/>
      <c r="E444" s="15"/>
    </row>
    <row r="445" spans="1:5">
      <c r="A445" s="142" t="s">
        <v>318</v>
      </c>
      <c r="B445" s="15">
        <v>133</v>
      </c>
      <c r="C445" s="15">
        <v>200</v>
      </c>
      <c r="D445" s="15"/>
      <c r="E445" s="15"/>
    </row>
    <row r="446" spans="1:5">
      <c r="A446" s="142" t="s">
        <v>319</v>
      </c>
      <c r="B446" s="15"/>
      <c r="C446" s="15"/>
      <c r="D446" s="15"/>
      <c r="E446" s="15"/>
    </row>
    <row r="447" spans="1:5">
      <c r="A447" s="15" t="s">
        <v>320</v>
      </c>
      <c r="B447" s="15">
        <f>B448+B453+B462+B468+B474+B479+B484+B491+B495+B498</f>
        <v>2555</v>
      </c>
      <c r="C447" s="15">
        <f>C448+C453+C462+C468+C474+C479+C484+C491+C495+C498</f>
        <v>2600</v>
      </c>
      <c r="D447" s="15"/>
      <c r="E447" s="15"/>
    </row>
    <row r="448" spans="1:5">
      <c r="A448" s="143" t="s">
        <v>321</v>
      </c>
      <c r="B448" s="15">
        <f>SUM(B449:B452)</f>
        <v>1578</v>
      </c>
      <c r="C448" s="15">
        <f>SUM(C449:C452)</f>
        <v>60</v>
      </c>
      <c r="D448" s="15"/>
      <c r="E448" s="15"/>
    </row>
    <row r="449" spans="1:5">
      <c r="A449" s="142" t="s">
        <v>63</v>
      </c>
      <c r="B449" s="15">
        <v>45</v>
      </c>
      <c r="C449" s="15">
        <v>50</v>
      </c>
      <c r="D449" s="15"/>
      <c r="E449" s="15"/>
    </row>
    <row r="450" spans="1:5">
      <c r="A450" s="142" t="s">
        <v>64</v>
      </c>
      <c r="B450" s="15">
        <v>10</v>
      </c>
      <c r="C450" s="15">
        <v>10</v>
      </c>
      <c r="D450" s="15"/>
      <c r="E450" s="15"/>
    </row>
    <row r="451" spans="1:5">
      <c r="A451" s="142" t="s">
        <v>65</v>
      </c>
      <c r="B451" s="15">
        <v>0</v>
      </c>
      <c r="C451" s="15"/>
      <c r="D451" s="15"/>
      <c r="E451" s="15"/>
    </row>
    <row r="452" spans="1:5">
      <c r="A452" s="143" t="s">
        <v>322</v>
      </c>
      <c r="B452" s="15">
        <v>1523</v>
      </c>
      <c r="C452" s="15"/>
      <c r="D452" s="15"/>
      <c r="E452" s="15"/>
    </row>
    <row r="453" spans="1:5">
      <c r="A453" s="142" t="s">
        <v>323</v>
      </c>
      <c r="B453" s="15"/>
      <c r="C453" s="15"/>
      <c r="D453" s="15"/>
      <c r="E453" s="15"/>
    </row>
    <row r="454" spans="1:5">
      <c r="A454" s="142" t="s">
        <v>324</v>
      </c>
      <c r="B454" s="15"/>
      <c r="C454" s="15"/>
      <c r="D454" s="15"/>
      <c r="E454" s="15"/>
    </row>
    <row r="455" spans="1:5">
      <c r="A455" s="142" t="s">
        <v>325</v>
      </c>
      <c r="B455" s="15"/>
      <c r="C455" s="15"/>
      <c r="D455" s="15"/>
      <c r="E455" s="15"/>
    </row>
    <row r="456" spans="1:5">
      <c r="A456" s="15" t="s">
        <v>326</v>
      </c>
      <c r="B456" s="15"/>
      <c r="C456" s="15"/>
      <c r="D456" s="15"/>
      <c r="E456" s="15"/>
    </row>
    <row r="457" spans="1:5">
      <c r="A457" s="142" t="s">
        <v>327</v>
      </c>
      <c r="B457" s="15"/>
      <c r="C457" s="15"/>
      <c r="D457" s="15"/>
      <c r="E457" s="15"/>
    </row>
    <row r="458" spans="1:5">
      <c r="A458" s="142" t="s">
        <v>328</v>
      </c>
      <c r="B458" s="15"/>
      <c r="C458" s="15"/>
      <c r="D458" s="15"/>
      <c r="E458" s="15"/>
    </row>
    <row r="459" spans="1:5">
      <c r="A459" s="142" t="s">
        <v>329</v>
      </c>
      <c r="B459" s="15"/>
      <c r="C459" s="15"/>
      <c r="D459" s="15"/>
      <c r="E459" s="15"/>
    </row>
    <row r="460" spans="1:5">
      <c r="A460" s="143" t="s">
        <v>330</v>
      </c>
      <c r="B460" s="15"/>
      <c r="C460" s="15"/>
      <c r="D460" s="15"/>
      <c r="E460" s="15"/>
    </row>
    <row r="461" spans="1:5">
      <c r="A461" s="143" t="s">
        <v>331</v>
      </c>
      <c r="B461" s="15"/>
      <c r="C461" s="15"/>
      <c r="D461" s="15"/>
      <c r="E461" s="15"/>
    </row>
    <row r="462" spans="1:5">
      <c r="A462" s="143" t="s">
        <v>332</v>
      </c>
      <c r="B462" s="15">
        <f>SUM(B463:B467)</f>
        <v>0</v>
      </c>
      <c r="C462" s="15">
        <f>SUM(C463:C467)</f>
        <v>0</v>
      </c>
      <c r="D462" s="15"/>
      <c r="E462" s="15"/>
    </row>
    <row r="463" spans="1:5">
      <c r="A463" s="142" t="s">
        <v>324</v>
      </c>
      <c r="B463" s="15"/>
      <c r="C463" s="15"/>
      <c r="D463" s="15"/>
      <c r="E463" s="15"/>
    </row>
    <row r="464" spans="1:5">
      <c r="A464" s="142" t="s">
        <v>333</v>
      </c>
      <c r="B464" s="15"/>
      <c r="C464" s="15"/>
      <c r="D464" s="15"/>
      <c r="E464" s="15"/>
    </row>
    <row r="465" spans="1:5">
      <c r="A465" s="142" t="s">
        <v>334</v>
      </c>
      <c r="B465" s="15"/>
      <c r="C465" s="15"/>
      <c r="D465" s="15"/>
      <c r="E465" s="15"/>
    </row>
    <row r="466" spans="1:5">
      <c r="A466" s="143" t="s">
        <v>335</v>
      </c>
      <c r="B466" s="15"/>
      <c r="C466" s="15"/>
      <c r="D466" s="15"/>
      <c r="E466" s="15"/>
    </row>
    <row r="467" spans="1:5">
      <c r="A467" s="143" t="s">
        <v>336</v>
      </c>
      <c r="B467" s="15"/>
      <c r="C467" s="15"/>
      <c r="D467" s="15"/>
      <c r="E467" s="15"/>
    </row>
    <row r="468" spans="1:5">
      <c r="A468" s="143" t="s">
        <v>337</v>
      </c>
      <c r="B468" s="15">
        <f>SUM(B469:B473)</f>
        <v>202</v>
      </c>
      <c r="C468" s="15">
        <f>SUM(C469:C473)</f>
        <v>210</v>
      </c>
      <c r="D468" s="15"/>
      <c r="E468" s="15"/>
    </row>
    <row r="469" spans="1:5">
      <c r="A469" s="15" t="s">
        <v>324</v>
      </c>
      <c r="B469" s="15">
        <v>0</v>
      </c>
      <c r="C469" s="15"/>
      <c r="D469" s="15"/>
      <c r="E469" s="15"/>
    </row>
    <row r="470" spans="1:5">
      <c r="A470" s="142" t="s">
        <v>338</v>
      </c>
      <c r="B470" s="15">
        <v>67</v>
      </c>
      <c r="C470" s="15"/>
      <c r="D470" s="15"/>
      <c r="E470" s="15"/>
    </row>
    <row r="471" spans="1:5">
      <c r="A471" s="142" t="s">
        <v>339</v>
      </c>
      <c r="B471" s="15">
        <v>0</v>
      </c>
      <c r="C471" s="15"/>
      <c r="D471" s="15"/>
      <c r="E471" s="15"/>
    </row>
    <row r="472" spans="1:5">
      <c r="A472" s="142" t="s">
        <v>340</v>
      </c>
      <c r="B472" s="15">
        <v>0</v>
      </c>
      <c r="C472" s="15"/>
      <c r="D472" s="15"/>
      <c r="E472" s="15"/>
    </row>
    <row r="473" spans="1:5">
      <c r="A473" s="143" t="s">
        <v>341</v>
      </c>
      <c r="B473" s="15">
        <v>135</v>
      </c>
      <c r="C473" s="15">
        <v>210</v>
      </c>
      <c r="D473" s="15"/>
      <c r="E473" s="15"/>
    </row>
    <row r="474" spans="1:5">
      <c r="A474" s="143" t="s">
        <v>342</v>
      </c>
      <c r="B474" s="15">
        <f>SUM(B475:B478)</f>
        <v>496</v>
      </c>
      <c r="C474" s="15">
        <f>SUM(C475:C478)</f>
        <v>500</v>
      </c>
      <c r="D474" s="15"/>
      <c r="E474" s="15"/>
    </row>
    <row r="475" spans="1:5">
      <c r="A475" s="143" t="s">
        <v>324</v>
      </c>
      <c r="B475" s="15">
        <v>0</v>
      </c>
      <c r="C475" s="15"/>
      <c r="D475" s="15"/>
      <c r="E475" s="15"/>
    </row>
    <row r="476" spans="1:5">
      <c r="A476" s="142" t="s">
        <v>343</v>
      </c>
      <c r="B476" s="15">
        <v>0</v>
      </c>
      <c r="C476" s="15"/>
      <c r="D476" s="15"/>
      <c r="E476" s="15"/>
    </row>
    <row r="477" spans="1:5">
      <c r="A477" s="142" t="s">
        <v>344</v>
      </c>
      <c r="B477" s="15">
        <v>0</v>
      </c>
      <c r="C477" s="15"/>
      <c r="D477" s="15"/>
      <c r="E477" s="15"/>
    </row>
    <row r="478" spans="1:5">
      <c r="A478" s="142" t="s">
        <v>345</v>
      </c>
      <c r="B478" s="15">
        <v>496</v>
      </c>
      <c r="C478" s="15">
        <v>500</v>
      </c>
      <c r="D478" s="15"/>
      <c r="E478" s="15"/>
    </row>
    <row r="479" spans="1:5">
      <c r="A479" s="143" t="s">
        <v>346</v>
      </c>
      <c r="B479" s="15">
        <f>SUM(B480:B483)</f>
        <v>0</v>
      </c>
      <c r="C479" s="15">
        <f>SUM(C480:C483)</f>
        <v>0</v>
      </c>
      <c r="D479" s="15"/>
      <c r="E479" s="15"/>
    </row>
    <row r="480" spans="1:5">
      <c r="A480" s="143" t="s">
        <v>347</v>
      </c>
      <c r="B480" s="15"/>
      <c r="C480" s="15"/>
      <c r="D480" s="15"/>
      <c r="E480" s="15"/>
    </row>
    <row r="481" spans="1:5">
      <c r="A481" s="143" t="s">
        <v>348</v>
      </c>
      <c r="B481" s="15"/>
      <c r="C481" s="15"/>
      <c r="D481" s="15"/>
      <c r="E481" s="15"/>
    </row>
    <row r="482" spans="1:5">
      <c r="A482" s="15" t="s">
        <v>349</v>
      </c>
      <c r="B482" s="15"/>
      <c r="C482" s="15"/>
      <c r="D482" s="15"/>
      <c r="E482" s="15"/>
    </row>
    <row r="483" spans="1:5">
      <c r="A483" s="142" t="s">
        <v>350</v>
      </c>
      <c r="B483" s="15"/>
      <c r="C483" s="15"/>
      <c r="D483" s="15"/>
      <c r="E483" s="15"/>
    </row>
    <row r="484" spans="1:5">
      <c r="A484" s="142" t="s">
        <v>351</v>
      </c>
      <c r="B484" s="15">
        <f>SUM(B485:B490)</f>
        <v>69</v>
      </c>
      <c r="C484" s="15">
        <f>SUM(C485:C490)</f>
        <v>70</v>
      </c>
      <c r="D484" s="15"/>
      <c r="E484" s="15"/>
    </row>
    <row r="485" spans="1:5">
      <c r="A485" s="142" t="s">
        <v>324</v>
      </c>
      <c r="B485" s="15">
        <v>0</v>
      </c>
      <c r="C485" s="15"/>
      <c r="D485" s="15"/>
      <c r="E485" s="15"/>
    </row>
    <row r="486" spans="1:5">
      <c r="A486" s="143" t="s">
        <v>352</v>
      </c>
      <c r="B486" s="15">
        <v>19</v>
      </c>
      <c r="C486" s="15">
        <v>20</v>
      </c>
      <c r="D486" s="15"/>
      <c r="E486" s="15"/>
    </row>
    <row r="487" spans="1:5">
      <c r="A487" s="143" t="s">
        <v>353</v>
      </c>
      <c r="B487" s="15">
        <v>0</v>
      </c>
      <c r="C487" s="15"/>
      <c r="D487" s="15"/>
      <c r="E487" s="15"/>
    </row>
    <row r="488" spans="1:5">
      <c r="A488" s="143" t="s">
        <v>354</v>
      </c>
      <c r="B488" s="15">
        <v>0</v>
      </c>
      <c r="C488" s="15"/>
      <c r="D488" s="15"/>
      <c r="E488" s="15"/>
    </row>
    <row r="489" spans="1:5">
      <c r="A489" s="142" t="s">
        <v>355</v>
      </c>
      <c r="B489" s="15">
        <v>0</v>
      </c>
      <c r="C489" s="15"/>
      <c r="D489" s="15"/>
      <c r="E489" s="15"/>
    </row>
    <row r="490" spans="1:5">
      <c r="A490" s="142" t="s">
        <v>356</v>
      </c>
      <c r="B490" s="15">
        <v>50</v>
      </c>
      <c r="C490" s="15">
        <v>50</v>
      </c>
      <c r="D490" s="15"/>
      <c r="E490" s="15"/>
    </row>
    <row r="491" spans="1:5">
      <c r="A491" s="142" t="s">
        <v>357</v>
      </c>
      <c r="B491" s="15">
        <f>SUM(B492:B494)</f>
        <v>0</v>
      </c>
      <c r="C491" s="15">
        <f>SUM(C492:C494)</f>
        <v>0</v>
      </c>
      <c r="D491" s="15"/>
      <c r="E491" s="15"/>
    </row>
    <row r="492" spans="1:5">
      <c r="A492" s="143" t="s">
        <v>358</v>
      </c>
      <c r="B492" s="15"/>
      <c r="C492" s="15"/>
      <c r="D492" s="15"/>
      <c r="E492" s="15"/>
    </row>
    <row r="493" spans="1:5">
      <c r="A493" s="143" t="s">
        <v>359</v>
      </c>
      <c r="B493" s="15"/>
      <c r="C493" s="15"/>
      <c r="D493" s="15"/>
      <c r="E493" s="15"/>
    </row>
    <row r="494" spans="1:5">
      <c r="A494" s="143" t="s">
        <v>360</v>
      </c>
      <c r="B494" s="15"/>
      <c r="C494" s="15"/>
      <c r="D494" s="15"/>
      <c r="E494" s="15"/>
    </row>
    <row r="495" spans="1:5">
      <c r="A495" s="15" t="s">
        <v>361</v>
      </c>
      <c r="B495" s="15">
        <f>SUM(B496:B497)</f>
        <v>200</v>
      </c>
      <c r="C495" s="15">
        <f>SUM(C496:C497)</f>
        <v>200</v>
      </c>
      <c r="D495" s="15"/>
      <c r="E495" s="15"/>
    </row>
    <row r="496" spans="1:5">
      <c r="A496" s="143" t="s">
        <v>362</v>
      </c>
      <c r="B496" s="15">
        <v>200</v>
      </c>
      <c r="C496" s="15">
        <v>200</v>
      </c>
      <c r="D496" s="15"/>
      <c r="E496" s="15"/>
    </row>
    <row r="497" spans="1:5">
      <c r="A497" s="143" t="s">
        <v>363</v>
      </c>
      <c r="B497" s="15">
        <v>0</v>
      </c>
      <c r="C497" s="15"/>
      <c r="D497" s="15"/>
      <c r="E497" s="15"/>
    </row>
    <row r="498" spans="1:5">
      <c r="A498" s="142" t="s">
        <v>364</v>
      </c>
      <c r="B498" s="15">
        <f>SUM(B499:B502)</f>
        <v>10</v>
      </c>
      <c r="C498" s="15">
        <v>1560</v>
      </c>
      <c r="D498" s="15"/>
      <c r="E498" s="15"/>
    </row>
    <row r="499" spans="1:5">
      <c r="A499" s="142" t="s">
        <v>365</v>
      </c>
      <c r="B499" s="15">
        <v>0</v>
      </c>
      <c r="C499" s="15"/>
      <c r="D499" s="15"/>
      <c r="E499" s="15"/>
    </row>
    <row r="500" spans="1:5">
      <c r="A500" s="143" t="s">
        <v>366</v>
      </c>
      <c r="B500" s="15">
        <v>0</v>
      </c>
      <c r="C500" s="15"/>
      <c r="D500" s="15"/>
      <c r="E500" s="15"/>
    </row>
    <row r="501" spans="1:5">
      <c r="A501" s="143" t="s">
        <v>367</v>
      </c>
      <c r="B501" s="15">
        <v>0</v>
      </c>
      <c r="C501" s="15"/>
      <c r="D501" s="15"/>
      <c r="E501" s="15"/>
    </row>
    <row r="502" spans="1:5">
      <c r="A502" s="143" t="s">
        <v>368</v>
      </c>
      <c r="B502" s="15">
        <v>10</v>
      </c>
      <c r="C502" s="15">
        <v>1506</v>
      </c>
      <c r="D502" s="15"/>
      <c r="E502" s="15"/>
    </row>
    <row r="503" spans="1:5">
      <c r="A503" s="15" t="s">
        <v>1140</v>
      </c>
      <c r="B503" s="15">
        <f>B504+B518+B526+B537+B548</f>
        <v>1196</v>
      </c>
      <c r="C503" s="15">
        <f>C504+C518+C526+C537+C548</f>
        <v>1810</v>
      </c>
      <c r="D503" s="15"/>
      <c r="E503" s="15"/>
    </row>
    <row r="504" spans="1:5">
      <c r="A504" s="15" t="s">
        <v>1141</v>
      </c>
      <c r="B504" s="15">
        <f>SUM(B505:B517)</f>
        <v>1049</v>
      </c>
      <c r="C504" s="15">
        <f>SUM(C505:C517)</f>
        <v>1545</v>
      </c>
      <c r="D504" s="15"/>
      <c r="E504" s="15"/>
    </row>
    <row r="505" spans="1:5">
      <c r="A505" s="15" t="s">
        <v>63</v>
      </c>
      <c r="B505" s="15">
        <v>32</v>
      </c>
      <c r="C505" s="15">
        <v>140</v>
      </c>
      <c r="D505" s="15"/>
      <c r="E505" s="15"/>
    </row>
    <row r="506" spans="1:5">
      <c r="A506" s="15" t="s">
        <v>64</v>
      </c>
      <c r="B506" s="15">
        <v>0</v>
      </c>
      <c r="C506" s="15">
        <v>20</v>
      </c>
      <c r="D506" s="15"/>
      <c r="E506" s="15"/>
    </row>
    <row r="507" spans="1:5">
      <c r="A507" s="15" t="s">
        <v>65</v>
      </c>
      <c r="B507" s="15">
        <v>0</v>
      </c>
      <c r="C507" s="15"/>
      <c r="D507" s="15"/>
      <c r="E507" s="15"/>
    </row>
    <row r="508" spans="1:5">
      <c r="A508" s="15" t="s">
        <v>371</v>
      </c>
      <c r="B508" s="15">
        <v>10</v>
      </c>
      <c r="C508" s="15">
        <v>10</v>
      </c>
      <c r="D508" s="15"/>
      <c r="E508" s="15"/>
    </row>
    <row r="509" spans="1:5">
      <c r="A509" s="15" t="s">
        <v>372</v>
      </c>
      <c r="B509" s="15">
        <v>0</v>
      </c>
      <c r="C509" s="15"/>
      <c r="D509" s="15"/>
      <c r="E509" s="15"/>
    </row>
    <row r="510" spans="1:5">
      <c r="A510" s="15" t="s">
        <v>373</v>
      </c>
      <c r="B510" s="15">
        <v>0</v>
      </c>
      <c r="C510" s="15"/>
      <c r="D510" s="15"/>
      <c r="E510" s="15"/>
    </row>
    <row r="511" spans="1:5">
      <c r="A511" s="15" t="s">
        <v>374</v>
      </c>
      <c r="B511" s="15">
        <v>0</v>
      </c>
      <c r="C511" s="15"/>
      <c r="D511" s="15"/>
      <c r="E511" s="15"/>
    </row>
    <row r="512" spans="1:5">
      <c r="A512" s="15" t="s">
        <v>375</v>
      </c>
      <c r="B512" s="15">
        <v>10</v>
      </c>
      <c r="C512" s="15">
        <v>10</v>
      </c>
      <c r="D512" s="15"/>
      <c r="E512" s="15"/>
    </row>
    <row r="513" spans="1:5">
      <c r="A513" s="15" t="s">
        <v>376</v>
      </c>
      <c r="B513" s="15">
        <v>933</v>
      </c>
      <c r="C513" s="15">
        <v>1365</v>
      </c>
      <c r="D513" s="15"/>
      <c r="E513" s="15"/>
    </row>
    <row r="514" spans="1:5">
      <c r="A514" s="15" t="s">
        <v>1142</v>
      </c>
      <c r="B514" s="15">
        <v>0</v>
      </c>
      <c r="C514" s="15"/>
      <c r="D514" s="15"/>
      <c r="E514" s="15"/>
    </row>
    <row r="515" spans="1:5">
      <c r="A515" s="15" t="s">
        <v>378</v>
      </c>
      <c r="B515" s="15">
        <v>0</v>
      </c>
      <c r="C515" s="15"/>
      <c r="D515" s="15"/>
      <c r="E515" s="15"/>
    </row>
    <row r="516" spans="1:5">
      <c r="A516" s="15" t="s">
        <v>1143</v>
      </c>
      <c r="B516" s="15">
        <v>0</v>
      </c>
      <c r="C516" s="15"/>
      <c r="D516" s="15"/>
      <c r="E516" s="15"/>
    </row>
    <row r="517" spans="1:5">
      <c r="A517" s="15" t="s">
        <v>1144</v>
      </c>
      <c r="B517" s="15">
        <v>64</v>
      </c>
      <c r="C517" s="15"/>
      <c r="D517" s="15"/>
      <c r="E517" s="15"/>
    </row>
    <row r="518" spans="1:5">
      <c r="A518" s="15" t="s">
        <v>383</v>
      </c>
      <c r="B518" s="15">
        <f>SUM(B519:B525)</f>
        <v>30</v>
      </c>
      <c r="C518" s="15">
        <f>SUM(C519:C525)</f>
        <v>30</v>
      </c>
      <c r="D518" s="15"/>
      <c r="E518" s="15"/>
    </row>
    <row r="519" spans="1:5">
      <c r="A519" s="15" t="s">
        <v>63</v>
      </c>
      <c r="B519" s="15">
        <v>0</v>
      </c>
      <c r="C519" s="15"/>
      <c r="D519" s="15"/>
      <c r="E519" s="15"/>
    </row>
    <row r="520" spans="1:5">
      <c r="A520" s="15" t="s">
        <v>64</v>
      </c>
      <c r="B520" s="15">
        <v>0</v>
      </c>
      <c r="C520" s="15"/>
      <c r="D520" s="15"/>
      <c r="E520" s="15"/>
    </row>
    <row r="521" spans="1:5">
      <c r="A521" s="15" t="s">
        <v>65</v>
      </c>
      <c r="B521" s="15">
        <v>0</v>
      </c>
      <c r="C521" s="15"/>
      <c r="D521" s="15"/>
      <c r="E521" s="15"/>
    </row>
    <row r="522" spans="1:5">
      <c r="A522" s="15" t="s">
        <v>384</v>
      </c>
      <c r="B522" s="15">
        <v>0</v>
      </c>
      <c r="C522" s="15"/>
      <c r="D522" s="15"/>
      <c r="E522" s="15"/>
    </row>
    <row r="523" spans="1:5">
      <c r="A523" s="15" t="s">
        <v>385</v>
      </c>
      <c r="B523" s="15">
        <v>0</v>
      </c>
      <c r="C523" s="15"/>
      <c r="D523" s="15"/>
      <c r="E523" s="15"/>
    </row>
    <row r="524" spans="1:5">
      <c r="A524" s="15" t="s">
        <v>386</v>
      </c>
      <c r="B524" s="15">
        <v>0</v>
      </c>
      <c r="C524" s="15"/>
      <c r="D524" s="15"/>
      <c r="E524" s="15"/>
    </row>
    <row r="525" spans="1:5">
      <c r="A525" s="15" t="s">
        <v>387</v>
      </c>
      <c r="B525" s="15">
        <v>30</v>
      </c>
      <c r="C525" s="15">
        <v>30</v>
      </c>
      <c r="D525" s="15"/>
      <c r="E525" s="15"/>
    </row>
    <row r="526" spans="1:5">
      <c r="A526" s="15" t="s">
        <v>388</v>
      </c>
      <c r="B526" s="15">
        <f>SUM(B527:B536)</f>
        <v>52</v>
      </c>
      <c r="C526" s="15">
        <f>SUM(C527:C536)</f>
        <v>55</v>
      </c>
      <c r="D526" s="15"/>
      <c r="E526" s="15"/>
    </row>
    <row r="527" spans="1:5">
      <c r="A527" s="15" t="s">
        <v>63</v>
      </c>
      <c r="B527" s="15">
        <v>0</v>
      </c>
      <c r="C527" s="15"/>
      <c r="D527" s="15"/>
      <c r="E527" s="15"/>
    </row>
    <row r="528" spans="1:5">
      <c r="A528" s="15" t="s">
        <v>64</v>
      </c>
      <c r="B528" s="15">
        <v>0</v>
      </c>
      <c r="C528" s="15"/>
      <c r="D528" s="15"/>
      <c r="E528" s="15"/>
    </row>
    <row r="529" spans="1:5">
      <c r="A529" s="15" t="s">
        <v>65</v>
      </c>
      <c r="B529" s="15">
        <v>0</v>
      </c>
      <c r="C529" s="15"/>
      <c r="D529" s="15"/>
      <c r="E529" s="15"/>
    </row>
    <row r="530" spans="1:5">
      <c r="A530" s="15" t="s">
        <v>389</v>
      </c>
      <c r="B530" s="15">
        <v>0</v>
      </c>
      <c r="C530" s="15"/>
      <c r="D530" s="15"/>
      <c r="E530" s="15"/>
    </row>
    <row r="531" spans="1:5">
      <c r="A531" s="15" t="s">
        <v>390</v>
      </c>
      <c r="B531" s="15">
        <v>0</v>
      </c>
      <c r="C531" s="15"/>
      <c r="D531" s="15"/>
      <c r="E531" s="15"/>
    </row>
    <row r="532" spans="1:5">
      <c r="A532" s="15" t="s">
        <v>391</v>
      </c>
      <c r="B532" s="15">
        <v>0</v>
      </c>
      <c r="C532" s="15"/>
      <c r="D532" s="15"/>
      <c r="E532" s="15"/>
    </row>
    <row r="533" spans="1:5">
      <c r="A533" s="15" t="s">
        <v>392</v>
      </c>
      <c r="B533" s="15">
        <v>47</v>
      </c>
      <c r="C533" s="15">
        <v>50</v>
      </c>
      <c r="D533" s="15"/>
      <c r="E533" s="15"/>
    </row>
    <row r="534" spans="1:5">
      <c r="A534" s="15" t="s">
        <v>393</v>
      </c>
      <c r="B534" s="15">
        <v>5</v>
      </c>
      <c r="C534" s="15">
        <v>5</v>
      </c>
      <c r="D534" s="15"/>
      <c r="E534" s="15"/>
    </row>
    <row r="535" spans="1:5">
      <c r="A535" s="15" t="s">
        <v>394</v>
      </c>
      <c r="B535" s="15">
        <v>0</v>
      </c>
      <c r="C535" s="15"/>
      <c r="D535" s="15"/>
      <c r="E535" s="15"/>
    </row>
    <row r="536" spans="1:5">
      <c r="A536" s="15" t="s">
        <v>395</v>
      </c>
      <c r="B536" s="15">
        <v>0</v>
      </c>
      <c r="C536" s="15"/>
      <c r="D536" s="15"/>
      <c r="E536" s="15"/>
    </row>
    <row r="537" spans="1:5">
      <c r="A537" s="15" t="s">
        <v>1145</v>
      </c>
      <c r="B537" s="15">
        <f>SUM(B538:B547)</f>
        <v>22</v>
      </c>
      <c r="C537" s="15">
        <f>SUM(C538:C547)</f>
        <v>130</v>
      </c>
      <c r="D537" s="15"/>
      <c r="E537" s="15"/>
    </row>
    <row r="538" spans="1:5">
      <c r="A538" s="15" t="s">
        <v>63</v>
      </c>
      <c r="B538" s="15">
        <v>10</v>
      </c>
      <c r="C538" s="15">
        <v>10</v>
      </c>
      <c r="D538" s="15"/>
      <c r="E538" s="15"/>
    </row>
    <row r="539" spans="1:5">
      <c r="A539" s="15" t="s">
        <v>64</v>
      </c>
      <c r="B539" s="15">
        <v>0</v>
      </c>
      <c r="C539" s="15"/>
      <c r="D539" s="15"/>
      <c r="E539" s="15"/>
    </row>
    <row r="540" spans="1:5">
      <c r="A540" s="15" t="s">
        <v>65</v>
      </c>
      <c r="B540" s="15">
        <v>0</v>
      </c>
      <c r="C540" s="15"/>
      <c r="D540" s="15"/>
      <c r="E540" s="15"/>
    </row>
    <row r="541" spans="1:5">
      <c r="A541" s="15" t="s">
        <v>404</v>
      </c>
      <c r="B541" s="15">
        <v>0</v>
      </c>
      <c r="C541" s="15"/>
      <c r="D541" s="15"/>
      <c r="E541" s="15"/>
    </row>
    <row r="542" spans="1:5">
      <c r="A542" s="15" t="s">
        <v>405</v>
      </c>
      <c r="B542" s="15">
        <v>0</v>
      </c>
      <c r="C542" s="15"/>
      <c r="D542" s="15"/>
      <c r="E542" s="15"/>
    </row>
    <row r="543" spans="1:5">
      <c r="A543" s="15" t="s">
        <v>401</v>
      </c>
      <c r="B543" s="15">
        <v>0</v>
      </c>
      <c r="C543" s="15"/>
      <c r="D543" s="15"/>
      <c r="E543" s="15"/>
    </row>
    <row r="544" spans="1:5">
      <c r="A544" s="15" t="s">
        <v>398</v>
      </c>
      <c r="B544" s="15">
        <v>0</v>
      </c>
      <c r="C544" s="15"/>
      <c r="D544" s="15"/>
      <c r="E544" s="15"/>
    </row>
    <row r="545" spans="1:5">
      <c r="A545" s="15" t="s">
        <v>399</v>
      </c>
      <c r="B545" s="15">
        <v>0</v>
      </c>
      <c r="C545" s="15"/>
      <c r="D545" s="15"/>
      <c r="E545" s="15"/>
    </row>
    <row r="546" spans="1:5">
      <c r="A546" s="15" t="s">
        <v>400</v>
      </c>
      <c r="B546" s="15">
        <v>0</v>
      </c>
      <c r="C546" s="15"/>
      <c r="D546" s="15"/>
      <c r="E546" s="15"/>
    </row>
    <row r="547" spans="1:5">
      <c r="A547" s="15" t="s">
        <v>1146</v>
      </c>
      <c r="B547" s="15">
        <v>12</v>
      </c>
      <c r="C547" s="15">
        <v>120</v>
      </c>
      <c r="D547" s="15"/>
      <c r="E547" s="15"/>
    </row>
    <row r="548" spans="1:5">
      <c r="A548" s="15" t="s">
        <v>407</v>
      </c>
      <c r="B548" s="15">
        <f>SUM(B549:B551)</f>
        <v>43</v>
      </c>
      <c r="C548" s="15">
        <f>SUM(C549:C551)</f>
        <v>50</v>
      </c>
      <c r="D548" s="15"/>
      <c r="E548" s="15"/>
    </row>
    <row r="549" spans="1:5">
      <c r="A549" s="15" t="s">
        <v>408</v>
      </c>
      <c r="B549" s="15">
        <v>21</v>
      </c>
      <c r="C549" s="15">
        <v>30</v>
      </c>
      <c r="D549" s="15"/>
      <c r="E549" s="15"/>
    </row>
    <row r="550" spans="1:5">
      <c r="A550" s="15" t="s">
        <v>409</v>
      </c>
      <c r="B550" s="15">
        <v>0</v>
      </c>
      <c r="C550" s="15"/>
      <c r="D550" s="15"/>
      <c r="E550" s="15"/>
    </row>
    <row r="551" spans="1:5">
      <c r="A551" s="15" t="s">
        <v>410</v>
      </c>
      <c r="B551" s="15">
        <v>22</v>
      </c>
      <c r="C551" s="15">
        <v>20</v>
      </c>
      <c r="D551" s="15"/>
      <c r="E551" s="15"/>
    </row>
    <row r="552" s="140" customFormat="1" spans="1:5">
      <c r="A552" s="94" t="s">
        <v>411</v>
      </c>
      <c r="B552" s="94">
        <f>B553+B567+B578+B580+B589+B593+B603+B611+B617+B624+B633+B638+B643+B646+B649+B652+B655+B658+B662+B667</f>
        <v>15841</v>
      </c>
      <c r="C552" s="94">
        <f>C553+C567+C578+C580+C589+C593+C603+C611+C617+C624+C633+C638+C643+C646+C649+C652+C655+C658+C662+C667</f>
        <v>16390</v>
      </c>
      <c r="D552" s="94"/>
      <c r="E552" s="94"/>
    </row>
    <row r="553" spans="1:5">
      <c r="A553" s="15" t="s">
        <v>412</v>
      </c>
      <c r="B553" s="15">
        <f>SUM(B554:B566)</f>
        <v>263</v>
      </c>
      <c r="C553" s="15">
        <f>SUM(C554:C566)</f>
        <v>270</v>
      </c>
      <c r="D553" s="15"/>
      <c r="E553" s="15"/>
    </row>
    <row r="554" spans="1:5">
      <c r="A554" s="15" t="s">
        <v>63</v>
      </c>
      <c r="B554" s="15">
        <v>165</v>
      </c>
      <c r="C554" s="15">
        <v>170</v>
      </c>
      <c r="D554" s="15"/>
      <c r="E554" s="15"/>
    </row>
    <row r="555" spans="1:5">
      <c r="A555" s="15" t="s">
        <v>64</v>
      </c>
      <c r="B555" s="15">
        <v>0</v>
      </c>
      <c r="C555" s="15"/>
      <c r="D555" s="15"/>
      <c r="E555" s="15"/>
    </row>
    <row r="556" spans="1:5">
      <c r="A556" s="15" t="s">
        <v>65</v>
      </c>
      <c r="B556" s="15">
        <v>0</v>
      </c>
      <c r="C556" s="15"/>
      <c r="D556" s="15"/>
      <c r="E556" s="15"/>
    </row>
    <row r="557" spans="1:5">
      <c r="A557" s="15" t="s">
        <v>413</v>
      </c>
      <c r="B557" s="15">
        <v>51</v>
      </c>
      <c r="C557" s="15">
        <v>50</v>
      </c>
      <c r="D557" s="15"/>
      <c r="E557" s="15"/>
    </row>
    <row r="558" spans="1:5">
      <c r="A558" s="15" t="s">
        <v>414</v>
      </c>
      <c r="B558" s="15">
        <v>10</v>
      </c>
      <c r="C558" s="15">
        <v>10</v>
      </c>
      <c r="D558" s="15"/>
      <c r="E558" s="15"/>
    </row>
    <row r="559" spans="1:5">
      <c r="A559" s="15" t="s">
        <v>415</v>
      </c>
      <c r="B559" s="15">
        <v>5</v>
      </c>
      <c r="C559" s="15">
        <v>5</v>
      </c>
      <c r="D559" s="15"/>
      <c r="E559" s="15"/>
    </row>
    <row r="560" spans="1:5">
      <c r="A560" s="15" t="s">
        <v>416</v>
      </c>
      <c r="B560" s="15">
        <v>0</v>
      </c>
      <c r="C560" s="15"/>
      <c r="D560" s="15"/>
      <c r="E560" s="15"/>
    </row>
    <row r="561" spans="1:5">
      <c r="A561" s="15" t="s">
        <v>105</v>
      </c>
      <c r="B561" s="15">
        <v>5</v>
      </c>
      <c r="C561" s="15">
        <v>5</v>
      </c>
      <c r="D561" s="15"/>
      <c r="E561" s="15"/>
    </row>
    <row r="562" spans="1:5">
      <c r="A562" s="15" t="s">
        <v>417</v>
      </c>
      <c r="B562" s="15">
        <v>0</v>
      </c>
      <c r="C562" s="15"/>
      <c r="D562" s="15"/>
      <c r="E562" s="15"/>
    </row>
    <row r="563" spans="1:5">
      <c r="A563" s="15" t="s">
        <v>418</v>
      </c>
      <c r="B563" s="15">
        <v>0</v>
      </c>
      <c r="C563" s="15"/>
      <c r="D563" s="15"/>
      <c r="E563" s="15"/>
    </row>
    <row r="564" spans="1:5">
      <c r="A564" s="15" t="s">
        <v>419</v>
      </c>
      <c r="B564" s="15">
        <v>0</v>
      </c>
      <c r="C564" s="15"/>
      <c r="D564" s="15"/>
      <c r="E564" s="15"/>
    </row>
    <row r="565" spans="1:5">
      <c r="A565" s="15" t="s">
        <v>420</v>
      </c>
      <c r="B565" s="15">
        <v>0</v>
      </c>
      <c r="C565" s="15"/>
      <c r="D565" s="15"/>
      <c r="E565" s="15"/>
    </row>
    <row r="566" spans="1:5">
      <c r="A566" s="15" t="s">
        <v>421</v>
      </c>
      <c r="B566" s="15">
        <v>27</v>
      </c>
      <c r="C566" s="15">
        <v>30</v>
      </c>
      <c r="D566" s="15"/>
      <c r="E566" s="15"/>
    </row>
    <row r="567" spans="1:5">
      <c r="A567" s="15" t="s">
        <v>422</v>
      </c>
      <c r="B567" s="15">
        <f>SUM(B568:B577)</f>
        <v>653</v>
      </c>
      <c r="C567" s="15">
        <f>SUM(C568:C577)</f>
        <v>757</v>
      </c>
      <c r="D567" s="15"/>
      <c r="E567" s="15"/>
    </row>
    <row r="568" spans="1:5">
      <c r="A568" s="15" t="s">
        <v>63</v>
      </c>
      <c r="B568" s="15">
        <v>139</v>
      </c>
      <c r="C568" s="15">
        <v>200</v>
      </c>
      <c r="D568" s="15"/>
      <c r="E568" s="15"/>
    </row>
    <row r="569" spans="1:5">
      <c r="A569" s="15" t="s">
        <v>64</v>
      </c>
      <c r="B569" s="15">
        <v>16</v>
      </c>
      <c r="C569" s="15">
        <v>59</v>
      </c>
      <c r="D569" s="15"/>
      <c r="E569" s="15"/>
    </row>
    <row r="570" spans="1:5">
      <c r="A570" s="15" t="s">
        <v>65</v>
      </c>
      <c r="B570" s="15">
        <v>0</v>
      </c>
      <c r="C570" s="15"/>
      <c r="D570" s="15"/>
      <c r="E570" s="15"/>
    </row>
    <row r="571" spans="1:5">
      <c r="A571" s="15" t="s">
        <v>507</v>
      </c>
      <c r="B571" s="15">
        <v>6</v>
      </c>
      <c r="C571" s="15">
        <v>6</v>
      </c>
      <c r="D571" s="15"/>
      <c r="E571" s="15"/>
    </row>
    <row r="572" spans="1:5">
      <c r="A572" s="15" t="s">
        <v>1147</v>
      </c>
      <c r="B572" s="15">
        <v>400</v>
      </c>
      <c r="C572" s="15">
        <v>400</v>
      </c>
      <c r="D572" s="15"/>
      <c r="E572" s="15"/>
    </row>
    <row r="573" spans="1:5">
      <c r="A573" s="15" t="s">
        <v>423</v>
      </c>
      <c r="B573" s="15">
        <v>0</v>
      </c>
      <c r="C573" s="15"/>
      <c r="D573" s="15"/>
      <c r="E573" s="15"/>
    </row>
    <row r="574" spans="1:5">
      <c r="A574" s="15" t="s">
        <v>424</v>
      </c>
      <c r="B574" s="15">
        <v>0</v>
      </c>
      <c r="C574" s="15"/>
      <c r="D574" s="15"/>
      <c r="E574" s="15"/>
    </row>
    <row r="575" spans="1:5">
      <c r="A575" s="15" t="s">
        <v>425</v>
      </c>
      <c r="B575" s="15">
        <v>30</v>
      </c>
      <c r="C575" s="15">
        <v>30</v>
      </c>
      <c r="D575" s="15"/>
      <c r="E575" s="15"/>
    </row>
    <row r="576" spans="1:5">
      <c r="A576" s="15" t="s">
        <v>508</v>
      </c>
      <c r="B576" s="15">
        <v>0</v>
      </c>
      <c r="C576" s="15"/>
      <c r="D576" s="15"/>
      <c r="E576" s="15"/>
    </row>
    <row r="577" spans="1:5">
      <c r="A577" s="15" t="s">
        <v>426</v>
      </c>
      <c r="B577" s="15">
        <v>62</v>
      </c>
      <c r="C577" s="15">
        <v>62</v>
      </c>
      <c r="D577" s="15"/>
      <c r="E577" s="15"/>
    </row>
    <row r="578" spans="1:5">
      <c r="A578" s="15" t="s">
        <v>427</v>
      </c>
      <c r="B578" s="94">
        <f>SUM(B579)</f>
        <v>0</v>
      </c>
      <c r="C578" s="94">
        <f>SUM(C579)</f>
        <v>0</v>
      </c>
      <c r="D578" s="94"/>
      <c r="E578" s="94"/>
    </row>
    <row r="579" spans="1:5">
      <c r="A579" s="15" t="s">
        <v>428</v>
      </c>
      <c r="B579" s="94"/>
      <c r="C579" s="94"/>
      <c r="D579" s="94"/>
      <c r="E579" s="94"/>
    </row>
    <row r="580" spans="1:5">
      <c r="A580" s="15" t="s">
        <v>429</v>
      </c>
      <c r="B580" s="15">
        <f>SUM(B581:B588)</f>
        <v>1067</v>
      </c>
      <c r="C580" s="15">
        <f>SUM(C581:C588)</f>
        <v>1160</v>
      </c>
      <c r="D580" s="15"/>
      <c r="E580" s="15"/>
    </row>
    <row r="581" spans="1:5">
      <c r="A581" s="15" t="s">
        <v>430</v>
      </c>
      <c r="B581" s="15">
        <v>290</v>
      </c>
      <c r="C581" s="15">
        <v>300</v>
      </c>
      <c r="D581" s="15"/>
      <c r="E581" s="15"/>
    </row>
    <row r="582" spans="1:5">
      <c r="A582" s="15" t="s">
        <v>431</v>
      </c>
      <c r="B582" s="15">
        <v>56</v>
      </c>
      <c r="C582" s="15">
        <v>60</v>
      </c>
      <c r="D582" s="15"/>
      <c r="E582" s="15"/>
    </row>
    <row r="583" spans="1:5">
      <c r="A583" s="15" t="s">
        <v>432</v>
      </c>
      <c r="B583" s="15">
        <v>0</v>
      </c>
      <c r="C583" s="15"/>
      <c r="D583" s="15"/>
      <c r="E583" s="15"/>
    </row>
    <row r="584" spans="1:5">
      <c r="A584" s="15" t="s">
        <v>433</v>
      </c>
      <c r="B584" s="15">
        <v>0</v>
      </c>
      <c r="C584" s="15"/>
      <c r="D584" s="15"/>
      <c r="E584" s="15"/>
    </row>
    <row r="585" spans="1:5">
      <c r="A585" s="15" t="s">
        <v>434</v>
      </c>
      <c r="B585" s="94">
        <v>721</v>
      </c>
      <c r="C585" s="94">
        <v>800</v>
      </c>
      <c r="D585" s="94"/>
      <c r="E585" s="94"/>
    </row>
    <row r="586" spans="1:5">
      <c r="A586" s="15" t="s">
        <v>435</v>
      </c>
      <c r="B586" s="94">
        <v>0</v>
      </c>
      <c r="C586" s="94"/>
      <c r="D586" s="94"/>
      <c r="E586" s="94"/>
    </row>
    <row r="587" spans="1:5">
      <c r="A587" s="15" t="s">
        <v>436</v>
      </c>
      <c r="B587" s="94">
        <v>0</v>
      </c>
      <c r="C587" s="94"/>
      <c r="D587" s="94"/>
      <c r="E587" s="94"/>
    </row>
    <row r="588" spans="1:5">
      <c r="A588" s="15" t="s">
        <v>437</v>
      </c>
      <c r="B588" s="15">
        <v>0</v>
      </c>
      <c r="C588" s="15"/>
      <c r="D588" s="15"/>
      <c r="E588" s="15"/>
    </row>
    <row r="589" spans="1:5">
      <c r="A589" s="15" t="s">
        <v>438</v>
      </c>
      <c r="B589" s="15">
        <f>SUM(B590:B592)</f>
        <v>0</v>
      </c>
      <c r="C589" s="15">
        <f>SUM(C590:C592)</f>
        <v>0</v>
      </c>
      <c r="D589" s="15"/>
      <c r="E589" s="15"/>
    </row>
    <row r="590" spans="1:5">
      <c r="A590" s="15" t="s">
        <v>439</v>
      </c>
      <c r="B590" s="15"/>
      <c r="C590" s="15"/>
      <c r="D590" s="15"/>
      <c r="E590" s="15"/>
    </row>
    <row r="591" spans="1:5">
      <c r="A591" s="15" t="s">
        <v>440</v>
      </c>
      <c r="B591" s="15"/>
      <c r="C591" s="15"/>
      <c r="D591" s="15"/>
      <c r="E591" s="15"/>
    </row>
    <row r="592" spans="1:5">
      <c r="A592" s="15" t="s">
        <v>441</v>
      </c>
      <c r="B592" s="15"/>
      <c r="C592" s="15"/>
      <c r="D592" s="15"/>
      <c r="E592" s="15"/>
    </row>
    <row r="593" spans="1:5">
      <c r="A593" s="15" t="s">
        <v>442</v>
      </c>
      <c r="B593" s="15">
        <f>SUM(B594:B602)</f>
        <v>0</v>
      </c>
      <c r="C593" s="15">
        <f>SUM(C594:C602)</f>
        <v>0</v>
      </c>
      <c r="D593" s="15"/>
      <c r="E593" s="15"/>
    </row>
    <row r="594" spans="1:5">
      <c r="A594" s="15" t="s">
        <v>443</v>
      </c>
      <c r="B594" s="15"/>
      <c r="C594" s="15"/>
      <c r="D594" s="15"/>
      <c r="E594" s="15"/>
    </row>
    <row r="595" spans="1:5">
      <c r="A595" s="15" t="s">
        <v>444</v>
      </c>
      <c r="B595" s="15"/>
      <c r="C595" s="15"/>
      <c r="D595" s="15"/>
      <c r="E595" s="15"/>
    </row>
    <row r="596" spans="1:5">
      <c r="A596" s="15" t="s">
        <v>445</v>
      </c>
      <c r="B596" s="15"/>
      <c r="C596" s="15"/>
      <c r="D596" s="15"/>
      <c r="E596" s="15"/>
    </row>
    <row r="597" spans="1:5">
      <c r="A597" s="15" t="s">
        <v>446</v>
      </c>
      <c r="B597" s="15"/>
      <c r="C597" s="15"/>
      <c r="D597" s="15"/>
      <c r="E597" s="15"/>
    </row>
    <row r="598" spans="1:5">
      <c r="A598" s="15" t="s">
        <v>447</v>
      </c>
      <c r="B598" s="15"/>
      <c r="C598" s="15"/>
      <c r="D598" s="15"/>
      <c r="E598" s="15"/>
    </row>
    <row r="599" spans="1:5">
      <c r="A599" s="15" t="s">
        <v>448</v>
      </c>
      <c r="B599" s="15"/>
      <c r="C599" s="15"/>
      <c r="D599" s="15"/>
      <c r="E599" s="15"/>
    </row>
    <row r="600" spans="1:5">
      <c r="A600" s="15" t="s">
        <v>449</v>
      </c>
      <c r="B600" s="15"/>
      <c r="C600" s="15"/>
      <c r="D600" s="15"/>
      <c r="E600" s="15"/>
    </row>
    <row r="601" spans="1:5">
      <c r="A601" s="15" t="s">
        <v>450</v>
      </c>
      <c r="B601" s="15"/>
      <c r="C601" s="15"/>
      <c r="D601" s="15"/>
      <c r="E601" s="15"/>
    </row>
    <row r="602" spans="1:5">
      <c r="A602" s="15" t="s">
        <v>451</v>
      </c>
      <c r="B602" s="15"/>
      <c r="C602" s="15"/>
      <c r="D602" s="15"/>
      <c r="E602" s="15"/>
    </row>
    <row r="603" spans="1:5">
      <c r="A603" s="15" t="s">
        <v>452</v>
      </c>
      <c r="B603" s="15">
        <f>SUM(B604:B610)</f>
        <v>1120</v>
      </c>
      <c r="C603" s="15">
        <f>SUM(C604:C610)</f>
        <v>1125</v>
      </c>
      <c r="D603" s="15"/>
      <c r="E603" s="15"/>
    </row>
    <row r="604" spans="1:5">
      <c r="A604" s="15" t="s">
        <v>453</v>
      </c>
      <c r="B604" s="15">
        <v>268</v>
      </c>
      <c r="C604" s="15">
        <v>270</v>
      </c>
      <c r="D604" s="15"/>
      <c r="E604" s="15"/>
    </row>
    <row r="605" spans="1:5">
      <c r="A605" s="15" t="s">
        <v>454</v>
      </c>
      <c r="B605" s="15">
        <v>202</v>
      </c>
      <c r="C605" s="15">
        <v>200</v>
      </c>
      <c r="D605" s="15"/>
      <c r="E605" s="15"/>
    </row>
    <row r="606" spans="1:5">
      <c r="A606" s="15" t="s">
        <v>455</v>
      </c>
      <c r="B606" s="15">
        <v>179</v>
      </c>
      <c r="C606" s="15">
        <v>180</v>
      </c>
      <c r="D606" s="15"/>
      <c r="E606" s="15"/>
    </row>
    <row r="607" spans="1:5">
      <c r="A607" s="15" t="s">
        <v>456</v>
      </c>
      <c r="B607" s="15">
        <v>0</v>
      </c>
      <c r="C607" s="15"/>
      <c r="D607" s="15"/>
      <c r="E607" s="15"/>
    </row>
    <row r="608" spans="1:5">
      <c r="A608" s="15" t="s">
        <v>457</v>
      </c>
      <c r="B608" s="15">
        <v>117</v>
      </c>
      <c r="C608" s="15">
        <v>120</v>
      </c>
      <c r="D608" s="15"/>
      <c r="E608" s="15"/>
    </row>
    <row r="609" spans="1:5">
      <c r="A609" s="15" t="s">
        <v>458</v>
      </c>
      <c r="B609" s="15">
        <v>54</v>
      </c>
      <c r="C609" s="15">
        <v>55</v>
      </c>
      <c r="D609" s="15"/>
      <c r="E609" s="15"/>
    </row>
    <row r="610" spans="1:5">
      <c r="A610" s="15" t="s">
        <v>459</v>
      </c>
      <c r="B610" s="15">
        <v>300</v>
      </c>
      <c r="C610" s="15">
        <v>300</v>
      </c>
      <c r="D610" s="15"/>
      <c r="E610" s="15"/>
    </row>
    <row r="611" spans="1:5">
      <c r="A611" s="15" t="s">
        <v>460</v>
      </c>
      <c r="B611" s="15">
        <f>SUM(B612:B616)</f>
        <v>87</v>
      </c>
      <c r="C611" s="15">
        <f>SUM(C612:C616)</f>
        <v>90</v>
      </c>
      <c r="D611" s="15"/>
      <c r="E611" s="15"/>
    </row>
    <row r="612" spans="1:5">
      <c r="A612" s="15" t="s">
        <v>461</v>
      </c>
      <c r="B612" s="15">
        <v>62</v>
      </c>
      <c r="C612" s="15">
        <v>65</v>
      </c>
      <c r="D612" s="15"/>
      <c r="E612" s="15"/>
    </row>
    <row r="613" spans="1:5">
      <c r="A613" s="15" t="s">
        <v>462</v>
      </c>
      <c r="B613" s="15">
        <v>0</v>
      </c>
      <c r="C613" s="15"/>
      <c r="D613" s="15"/>
      <c r="E613" s="15"/>
    </row>
    <row r="614" spans="1:5">
      <c r="A614" s="15" t="s">
        <v>463</v>
      </c>
      <c r="B614" s="15">
        <v>0</v>
      </c>
      <c r="C614" s="15"/>
      <c r="D614" s="15"/>
      <c r="E614" s="15"/>
    </row>
    <row r="615" spans="1:5">
      <c r="A615" s="15" t="s">
        <v>464</v>
      </c>
      <c r="B615" s="15">
        <v>0</v>
      </c>
      <c r="C615" s="15"/>
      <c r="D615" s="15"/>
      <c r="E615" s="15"/>
    </row>
    <row r="616" spans="1:5">
      <c r="A616" s="15" t="s">
        <v>466</v>
      </c>
      <c r="B616" s="15">
        <v>25</v>
      </c>
      <c r="C616" s="15">
        <v>25</v>
      </c>
      <c r="D616" s="15"/>
      <c r="E616" s="15"/>
    </row>
    <row r="617" spans="1:5">
      <c r="A617" s="15" t="s">
        <v>467</v>
      </c>
      <c r="B617" s="15">
        <f>SUM(B618:B623)</f>
        <v>33</v>
      </c>
      <c r="C617" s="15">
        <f>SUM(C618:C623)</f>
        <v>33</v>
      </c>
      <c r="D617" s="15"/>
      <c r="E617" s="15"/>
    </row>
    <row r="618" spans="1:5">
      <c r="A618" s="15" t="s">
        <v>468</v>
      </c>
      <c r="B618" s="15">
        <v>30</v>
      </c>
      <c r="C618" s="15">
        <v>30</v>
      </c>
      <c r="D618" s="15"/>
      <c r="E618" s="15"/>
    </row>
    <row r="619" spans="1:5">
      <c r="A619" s="15" t="s">
        <v>469</v>
      </c>
      <c r="B619" s="15">
        <v>0</v>
      </c>
      <c r="C619" s="15"/>
      <c r="D619" s="15"/>
      <c r="E619" s="15"/>
    </row>
    <row r="620" spans="1:5">
      <c r="A620" s="15" t="s">
        <v>470</v>
      </c>
      <c r="B620" s="15">
        <v>0</v>
      </c>
      <c r="C620" s="15"/>
      <c r="D620" s="15"/>
      <c r="E620" s="15"/>
    </row>
    <row r="621" spans="1:5">
      <c r="A621" s="15" t="s">
        <v>471</v>
      </c>
      <c r="B621" s="15">
        <v>0</v>
      </c>
      <c r="C621" s="15"/>
      <c r="D621" s="15"/>
      <c r="E621" s="15"/>
    </row>
    <row r="622" spans="1:5">
      <c r="A622" s="15" t="s">
        <v>472</v>
      </c>
      <c r="B622" s="15">
        <v>0</v>
      </c>
      <c r="C622" s="15"/>
      <c r="D622" s="15"/>
      <c r="E622" s="15"/>
    </row>
    <row r="623" spans="1:5">
      <c r="A623" s="15" t="s">
        <v>473</v>
      </c>
      <c r="B623" s="15">
        <v>3</v>
      </c>
      <c r="C623" s="15">
        <v>3</v>
      </c>
      <c r="D623" s="15"/>
      <c r="E623" s="15"/>
    </row>
    <row r="624" spans="1:5">
      <c r="A624" s="15" t="s">
        <v>474</v>
      </c>
      <c r="B624" s="15">
        <f>SUM(B625:B632)</f>
        <v>452</v>
      </c>
      <c r="C624" s="15">
        <f>SUM(C625:C632)</f>
        <v>450</v>
      </c>
      <c r="D624" s="15"/>
      <c r="E624" s="15"/>
    </row>
    <row r="625" spans="1:5">
      <c r="A625" s="15" t="s">
        <v>63</v>
      </c>
      <c r="B625" s="15">
        <v>0</v>
      </c>
      <c r="C625" s="15"/>
      <c r="D625" s="15"/>
      <c r="E625" s="15"/>
    </row>
    <row r="626" spans="1:5">
      <c r="A626" s="15" t="s">
        <v>64</v>
      </c>
      <c r="B626" s="15">
        <v>18</v>
      </c>
      <c r="C626" s="15">
        <v>20</v>
      </c>
      <c r="D626" s="15"/>
      <c r="E626" s="15"/>
    </row>
    <row r="627" spans="1:5">
      <c r="A627" s="15" t="s">
        <v>65</v>
      </c>
      <c r="B627" s="15">
        <v>0</v>
      </c>
      <c r="C627" s="15"/>
      <c r="D627" s="15"/>
      <c r="E627" s="15"/>
    </row>
    <row r="628" spans="1:5">
      <c r="A628" s="15" t="s">
        <v>475</v>
      </c>
      <c r="B628" s="15">
        <v>0</v>
      </c>
      <c r="C628" s="15"/>
      <c r="D628" s="15"/>
      <c r="E628" s="15"/>
    </row>
    <row r="629" spans="1:5">
      <c r="A629" s="15" t="s">
        <v>476</v>
      </c>
      <c r="B629" s="15">
        <v>0</v>
      </c>
      <c r="C629" s="15"/>
      <c r="D629" s="15"/>
      <c r="E629" s="15"/>
    </row>
    <row r="630" spans="1:5">
      <c r="A630" s="15" t="s">
        <v>477</v>
      </c>
      <c r="B630" s="15">
        <v>0</v>
      </c>
      <c r="C630" s="15"/>
      <c r="D630" s="15"/>
      <c r="E630" s="15"/>
    </row>
    <row r="631" spans="1:5">
      <c r="A631" s="15" t="s">
        <v>478</v>
      </c>
      <c r="B631" s="94">
        <v>434</v>
      </c>
      <c r="C631" s="94">
        <v>430</v>
      </c>
      <c r="D631" s="94"/>
      <c r="E631" s="94"/>
    </row>
    <row r="632" spans="1:5">
      <c r="A632" s="15" t="s">
        <v>479</v>
      </c>
      <c r="B632" s="15">
        <v>0</v>
      </c>
      <c r="C632" s="15"/>
      <c r="D632" s="15"/>
      <c r="E632" s="15"/>
    </row>
    <row r="633" spans="1:5">
      <c r="A633" s="15" t="s">
        <v>1148</v>
      </c>
      <c r="B633" s="15">
        <f>SUM(B634:B637)</f>
        <v>90</v>
      </c>
      <c r="C633" s="15">
        <f>SUM(C634:C637)</f>
        <v>100</v>
      </c>
      <c r="D633" s="15"/>
      <c r="E633" s="15"/>
    </row>
    <row r="634" spans="1:5">
      <c r="A634" s="15" t="s">
        <v>1149</v>
      </c>
      <c r="B634" s="15">
        <v>0</v>
      </c>
      <c r="C634" s="15"/>
      <c r="D634" s="15"/>
      <c r="E634" s="15"/>
    </row>
    <row r="635" spans="1:5">
      <c r="A635" s="15" t="s">
        <v>1150</v>
      </c>
      <c r="B635" s="15">
        <v>10</v>
      </c>
      <c r="C635" s="15">
        <v>20</v>
      </c>
      <c r="D635" s="15"/>
      <c r="E635" s="15"/>
    </row>
    <row r="636" spans="1:5">
      <c r="A636" s="15" t="s">
        <v>1151</v>
      </c>
      <c r="B636" s="15">
        <v>80</v>
      </c>
      <c r="C636" s="15">
        <v>80</v>
      </c>
      <c r="D636" s="15"/>
      <c r="E636" s="15"/>
    </row>
    <row r="637" spans="1:5">
      <c r="A637" s="15" t="s">
        <v>1152</v>
      </c>
      <c r="B637" s="15">
        <v>0</v>
      </c>
      <c r="C637" s="15"/>
      <c r="D637" s="15"/>
      <c r="E637" s="15"/>
    </row>
    <row r="638" spans="1:5">
      <c r="A638" s="15" t="s">
        <v>480</v>
      </c>
      <c r="B638" s="15">
        <f>SUM(B639:B642)</f>
        <v>0</v>
      </c>
      <c r="C638" s="15">
        <f>SUM(C639:C642)</f>
        <v>0</v>
      </c>
      <c r="D638" s="15"/>
      <c r="E638" s="15"/>
    </row>
    <row r="639" spans="1:5">
      <c r="A639" s="15" t="s">
        <v>63</v>
      </c>
      <c r="B639" s="15"/>
      <c r="C639" s="15"/>
      <c r="D639" s="15"/>
      <c r="E639" s="15"/>
    </row>
    <row r="640" spans="1:5">
      <c r="A640" s="15" t="s">
        <v>64</v>
      </c>
      <c r="B640" s="15"/>
      <c r="C640" s="15"/>
      <c r="D640" s="15"/>
      <c r="E640" s="15"/>
    </row>
    <row r="641" spans="1:5">
      <c r="A641" s="15" t="s">
        <v>65</v>
      </c>
      <c r="B641" s="15"/>
      <c r="C641" s="15"/>
      <c r="D641" s="15"/>
      <c r="E641" s="15"/>
    </row>
    <row r="642" spans="1:5">
      <c r="A642" s="15" t="s">
        <v>481</v>
      </c>
      <c r="B642" s="15"/>
      <c r="C642" s="15"/>
      <c r="D642" s="15"/>
      <c r="E642" s="15"/>
    </row>
    <row r="643" spans="1:5">
      <c r="A643" s="15" t="s">
        <v>482</v>
      </c>
      <c r="B643" s="15">
        <f>SUM(B644:B645)</f>
        <v>20</v>
      </c>
      <c r="C643" s="15">
        <f>SUM(C644:C645)</f>
        <v>20</v>
      </c>
      <c r="D643" s="15"/>
      <c r="E643" s="15"/>
    </row>
    <row r="644" spans="1:5">
      <c r="A644" s="15" t="s">
        <v>483</v>
      </c>
      <c r="B644" s="15">
        <v>0</v>
      </c>
      <c r="C644" s="15"/>
      <c r="D644" s="15"/>
      <c r="E644" s="15"/>
    </row>
    <row r="645" spans="1:5">
      <c r="A645" s="15" t="s">
        <v>484</v>
      </c>
      <c r="B645" s="15">
        <v>20</v>
      </c>
      <c r="C645" s="15">
        <v>20</v>
      </c>
      <c r="D645" s="15"/>
      <c r="E645" s="15"/>
    </row>
    <row r="646" spans="1:5">
      <c r="A646" s="15" t="s">
        <v>485</v>
      </c>
      <c r="B646" s="15">
        <f>SUM(B647:B648)</f>
        <v>17</v>
      </c>
      <c r="C646" s="15">
        <f>SUM(C647:C648)</f>
        <v>20</v>
      </c>
      <c r="D646" s="15"/>
      <c r="E646" s="15"/>
    </row>
    <row r="647" spans="1:5">
      <c r="A647" s="15" t="s">
        <v>486</v>
      </c>
      <c r="B647" s="15">
        <v>17</v>
      </c>
      <c r="C647" s="15">
        <v>20</v>
      </c>
      <c r="D647" s="15"/>
      <c r="E647" s="15"/>
    </row>
    <row r="648" spans="1:5">
      <c r="A648" s="15" t="s">
        <v>487</v>
      </c>
      <c r="B648" s="15">
        <v>0</v>
      </c>
      <c r="C648" s="15"/>
      <c r="D648" s="15"/>
      <c r="E648" s="15"/>
    </row>
    <row r="649" spans="1:5">
      <c r="A649" s="15" t="s">
        <v>488</v>
      </c>
      <c r="B649" s="94">
        <f>SUM(B650:B651)</f>
        <v>87</v>
      </c>
      <c r="C649" s="94">
        <f>SUM(C650:C651)</f>
        <v>90</v>
      </c>
      <c r="D649" s="94"/>
      <c r="E649" s="94"/>
    </row>
    <row r="650" spans="1:5">
      <c r="A650" s="15" t="s">
        <v>489</v>
      </c>
      <c r="B650" s="94">
        <v>0</v>
      </c>
      <c r="C650" s="94"/>
      <c r="D650" s="94"/>
      <c r="E650" s="94"/>
    </row>
    <row r="651" spans="1:5">
      <c r="A651" s="15" t="s">
        <v>490</v>
      </c>
      <c r="B651" s="94">
        <v>87</v>
      </c>
      <c r="C651" s="94">
        <v>90</v>
      </c>
      <c r="D651" s="94"/>
      <c r="E651" s="94"/>
    </row>
    <row r="652" spans="1:5">
      <c r="A652" s="15" t="s">
        <v>491</v>
      </c>
      <c r="B652" s="15">
        <f>SUM(B653:B654)</f>
        <v>0</v>
      </c>
      <c r="C652" s="15">
        <f>SUM(C653:C654)</f>
        <v>0</v>
      </c>
      <c r="D652" s="15"/>
      <c r="E652" s="15"/>
    </row>
    <row r="653" spans="1:5">
      <c r="A653" s="15" t="s">
        <v>1153</v>
      </c>
      <c r="B653" s="15"/>
      <c r="C653" s="15"/>
      <c r="D653" s="15"/>
      <c r="E653" s="15"/>
    </row>
    <row r="654" spans="1:5">
      <c r="A654" s="15" t="s">
        <v>493</v>
      </c>
      <c r="B654" s="15"/>
      <c r="C654" s="15"/>
      <c r="D654" s="15"/>
      <c r="E654" s="15"/>
    </row>
    <row r="655" spans="1:5">
      <c r="A655" s="15" t="s">
        <v>494</v>
      </c>
      <c r="B655" s="15">
        <f>SUM(B656:B657)</f>
        <v>0</v>
      </c>
      <c r="C655" s="15">
        <f>SUM(C656:C657)</f>
        <v>0</v>
      </c>
      <c r="D655" s="15"/>
      <c r="E655" s="15"/>
    </row>
    <row r="656" spans="1:5">
      <c r="A656" s="15" t="s">
        <v>495</v>
      </c>
      <c r="B656" s="15"/>
      <c r="C656" s="15"/>
      <c r="D656" s="15"/>
      <c r="E656" s="15"/>
    </row>
    <row r="657" spans="1:5">
      <c r="A657" s="15" t="s">
        <v>496</v>
      </c>
      <c r="B657" s="15"/>
      <c r="C657" s="15"/>
      <c r="D657" s="15"/>
      <c r="E657" s="15"/>
    </row>
    <row r="658" spans="1:5">
      <c r="A658" s="15" t="s">
        <v>497</v>
      </c>
      <c r="B658" s="94">
        <f>SUM(B659:B661)</f>
        <v>11804</v>
      </c>
      <c r="C658" s="94">
        <f>SUM(C659:C661)</f>
        <v>12125</v>
      </c>
      <c r="D658" s="94"/>
      <c r="E658" s="94"/>
    </row>
    <row r="659" spans="1:5">
      <c r="A659" s="15" t="s">
        <v>498</v>
      </c>
      <c r="B659" s="94">
        <v>8000</v>
      </c>
      <c r="C659" s="94">
        <v>8200</v>
      </c>
      <c r="D659" s="94"/>
      <c r="E659" s="94"/>
    </row>
    <row r="660" spans="1:5">
      <c r="A660" s="15" t="s">
        <v>499</v>
      </c>
      <c r="B660" s="94">
        <v>3680</v>
      </c>
      <c r="C660" s="94">
        <v>3800</v>
      </c>
      <c r="D660" s="94"/>
      <c r="E660" s="94"/>
    </row>
    <row r="661" spans="1:5">
      <c r="A661" s="15" t="s">
        <v>500</v>
      </c>
      <c r="B661" s="94">
        <v>124</v>
      </c>
      <c r="C661" s="94">
        <v>125</v>
      </c>
      <c r="D661" s="94"/>
      <c r="E661" s="94"/>
    </row>
    <row r="662" spans="1:5">
      <c r="A662" s="15" t="s">
        <v>501</v>
      </c>
      <c r="B662" s="94">
        <f>SUM(B663:B666)</f>
        <v>0</v>
      </c>
      <c r="C662" s="94">
        <f>SUM(C663:C666)</f>
        <v>0</v>
      </c>
      <c r="D662" s="94"/>
      <c r="E662" s="94"/>
    </row>
    <row r="663" spans="1:5">
      <c r="A663" s="15" t="s">
        <v>502</v>
      </c>
      <c r="B663" s="94"/>
      <c r="C663" s="94"/>
      <c r="D663" s="94"/>
      <c r="E663" s="94"/>
    </row>
    <row r="664" spans="1:5">
      <c r="A664" s="15" t="s">
        <v>503</v>
      </c>
      <c r="B664" s="94"/>
      <c r="C664" s="94"/>
      <c r="D664" s="94"/>
      <c r="E664" s="94"/>
    </row>
    <row r="665" spans="1:5">
      <c r="A665" s="15" t="s">
        <v>504</v>
      </c>
      <c r="B665" s="94"/>
      <c r="C665" s="94"/>
      <c r="D665" s="94"/>
      <c r="E665" s="94"/>
    </row>
    <row r="666" spans="1:5">
      <c r="A666" s="15" t="s">
        <v>505</v>
      </c>
      <c r="B666" s="94"/>
      <c r="C666" s="94"/>
      <c r="D666" s="94"/>
      <c r="E666" s="94"/>
    </row>
    <row r="667" spans="1:5">
      <c r="A667" s="15" t="s">
        <v>510</v>
      </c>
      <c r="B667" s="15">
        <v>148</v>
      </c>
      <c r="C667" s="15">
        <v>150</v>
      </c>
      <c r="D667" s="15"/>
      <c r="E667" s="15"/>
    </row>
    <row r="668" spans="1:5">
      <c r="A668" s="15" t="s">
        <v>1154</v>
      </c>
      <c r="B668" s="15">
        <f>B669+B674+B687+B691+B703+B706+B710+B720+B725+B731+B735+B738</f>
        <v>10505</v>
      </c>
      <c r="C668" s="15">
        <f>C669+C674+C687+C691+C703+C706+C710+C720+C725+C731+C735+C738</f>
        <v>11191</v>
      </c>
      <c r="D668" s="15"/>
      <c r="E668" s="15"/>
    </row>
    <row r="669" spans="1:5">
      <c r="A669" s="15" t="s">
        <v>1155</v>
      </c>
      <c r="B669" s="15">
        <f>SUM(B670:B673)</f>
        <v>272</v>
      </c>
      <c r="C669" s="15">
        <f>SUM(C670:C673)</f>
        <v>300</v>
      </c>
      <c r="D669" s="15"/>
      <c r="E669" s="15"/>
    </row>
    <row r="670" spans="1:5">
      <c r="A670" s="15" t="s">
        <v>63</v>
      </c>
      <c r="B670" s="15">
        <v>220</v>
      </c>
      <c r="C670" s="15">
        <v>240</v>
      </c>
      <c r="D670" s="15"/>
      <c r="E670" s="15"/>
    </row>
    <row r="671" spans="1:5">
      <c r="A671" s="15" t="s">
        <v>64</v>
      </c>
      <c r="B671" s="15">
        <v>20</v>
      </c>
      <c r="C671" s="15">
        <v>20</v>
      </c>
      <c r="D671" s="15"/>
      <c r="E671" s="15"/>
    </row>
    <row r="672" spans="1:5">
      <c r="A672" s="15" t="s">
        <v>65</v>
      </c>
      <c r="B672" s="15">
        <v>0</v>
      </c>
      <c r="C672" s="15"/>
      <c r="D672" s="15"/>
      <c r="E672" s="15"/>
    </row>
    <row r="673" spans="1:5">
      <c r="A673" s="15" t="s">
        <v>1156</v>
      </c>
      <c r="B673" s="15">
        <v>32</v>
      </c>
      <c r="C673" s="15">
        <v>40</v>
      </c>
      <c r="D673" s="15"/>
      <c r="E673" s="15"/>
    </row>
    <row r="674" spans="1:5">
      <c r="A674" s="15" t="s">
        <v>514</v>
      </c>
      <c r="B674" s="15">
        <f>SUM(B675:B686)</f>
        <v>0</v>
      </c>
      <c r="C674" s="15">
        <f>SUM(C675:C686)</f>
        <v>0</v>
      </c>
      <c r="D674" s="15"/>
      <c r="E674" s="15"/>
    </row>
    <row r="675" spans="1:5">
      <c r="A675" s="15" t="s">
        <v>515</v>
      </c>
      <c r="B675" s="15"/>
      <c r="C675" s="15"/>
      <c r="D675" s="15"/>
      <c r="E675" s="15"/>
    </row>
    <row r="676" spans="1:5">
      <c r="A676" s="15" t="s">
        <v>516</v>
      </c>
      <c r="B676" s="15"/>
      <c r="C676" s="15"/>
      <c r="D676" s="15"/>
      <c r="E676" s="15"/>
    </row>
    <row r="677" spans="1:5">
      <c r="A677" s="15" t="s">
        <v>517</v>
      </c>
      <c r="B677" s="15"/>
      <c r="C677" s="15"/>
      <c r="D677" s="15"/>
      <c r="E677" s="15"/>
    </row>
    <row r="678" spans="1:5">
      <c r="A678" s="15" t="s">
        <v>518</v>
      </c>
      <c r="B678" s="15"/>
      <c r="C678" s="15"/>
      <c r="D678" s="15"/>
      <c r="E678" s="15"/>
    </row>
    <row r="679" spans="1:5">
      <c r="A679" s="15" t="s">
        <v>519</v>
      </c>
      <c r="B679" s="15"/>
      <c r="C679" s="15"/>
      <c r="D679" s="15"/>
      <c r="E679" s="15"/>
    </row>
    <row r="680" spans="1:5">
      <c r="A680" s="15" t="s">
        <v>520</v>
      </c>
      <c r="B680" s="15"/>
      <c r="C680" s="15"/>
      <c r="D680" s="15"/>
      <c r="E680" s="15"/>
    </row>
    <row r="681" spans="1:5">
      <c r="A681" s="15" t="s">
        <v>521</v>
      </c>
      <c r="B681" s="15"/>
      <c r="C681" s="15"/>
      <c r="D681" s="15"/>
      <c r="E681" s="15"/>
    </row>
    <row r="682" spans="1:5">
      <c r="A682" s="15" t="s">
        <v>522</v>
      </c>
      <c r="B682" s="15"/>
      <c r="C682" s="15"/>
      <c r="D682" s="15"/>
      <c r="E682" s="15"/>
    </row>
    <row r="683" spans="1:5">
      <c r="A683" s="15" t="s">
        <v>523</v>
      </c>
      <c r="B683" s="15"/>
      <c r="C683" s="15"/>
      <c r="D683" s="15"/>
      <c r="E683" s="15"/>
    </row>
    <row r="684" spans="1:5">
      <c r="A684" s="15" t="s">
        <v>524</v>
      </c>
      <c r="B684" s="15"/>
      <c r="C684" s="15"/>
      <c r="D684" s="15"/>
      <c r="E684" s="15"/>
    </row>
    <row r="685" spans="1:5">
      <c r="A685" s="15" t="s">
        <v>525</v>
      </c>
      <c r="B685" s="15"/>
      <c r="C685" s="15"/>
      <c r="D685" s="15"/>
      <c r="E685" s="15"/>
    </row>
    <row r="686" spans="1:5">
      <c r="A686" s="15" t="s">
        <v>526</v>
      </c>
      <c r="B686" s="15"/>
      <c r="C686" s="15"/>
      <c r="D686" s="15"/>
      <c r="E686" s="15"/>
    </row>
    <row r="687" spans="1:5">
      <c r="A687" s="15" t="s">
        <v>527</v>
      </c>
      <c r="B687" s="15">
        <f>SUM(B688:B690)</f>
        <v>1359</v>
      </c>
      <c r="C687" s="15">
        <f>SUM(C688:C690)</f>
        <v>1530</v>
      </c>
      <c r="D687" s="15"/>
      <c r="E687" s="15"/>
    </row>
    <row r="688" spans="1:5">
      <c r="A688" s="15" t="s">
        <v>528</v>
      </c>
      <c r="B688" s="15">
        <v>0</v>
      </c>
      <c r="C688" s="15"/>
      <c r="D688" s="15"/>
      <c r="E688" s="15"/>
    </row>
    <row r="689" spans="1:5">
      <c r="A689" s="15" t="s">
        <v>529</v>
      </c>
      <c r="B689" s="15">
        <v>1131</v>
      </c>
      <c r="C689" s="15">
        <v>1300</v>
      </c>
      <c r="D689" s="15"/>
      <c r="E689" s="15"/>
    </row>
    <row r="690" spans="1:5">
      <c r="A690" s="15" t="s">
        <v>530</v>
      </c>
      <c r="B690" s="15">
        <v>228</v>
      </c>
      <c r="C690" s="15">
        <v>230</v>
      </c>
      <c r="D690" s="15"/>
      <c r="E690" s="15"/>
    </row>
    <row r="691" spans="1:5">
      <c r="A691" s="15" t="s">
        <v>531</v>
      </c>
      <c r="B691" s="15">
        <f>SUM(B692:B702)</f>
        <v>1109</v>
      </c>
      <c r="C691" s="15">
        <f>SUM(C692:C702)</f>
        <v>1138</v>
      </c>
      <c r="D691" s="15"/>
      <c r="E691" s="15"/>
    </row>
    <row r="692" spans="1:5">
      <c r="A692" s="15" t="s">
        <v>532</v>
      </c>
      <c r="B692" s="15">
        <v>16</v>
      </c>
      <c r="C692" s="15">
        <v>20</v>
      </c>
      <c r="D692" s="15"/>
      <c r="E692" s="15"/>
    </row>
    <row r="693" spans="1:5">
      <c r="A693" s="15" t="s">
        <v>533</v>
      </c>
      <c r="B693" s="15">
        <v>34</v>
      </c>
      <c r="C693" s="15">
        <v>35</v>
      </c>
      <c r="D693" s="15"/>
      <c r="E693" s="15"/>
    </row>
    <row r="694" spans="1:5">
      <c r="A694" s="15" t="s">
        <v>534</v>
      </c>
      <c r="B694" s="15">
        <v>0</v>
      </c>
      <c r="C694" s="15"/>
      <c r="D694" s="15"/>
      <c r="E694" s="15"/>
    </row>
    <row r="695" spans="1:5">
      <c r="A695" s="15" t="s">
        <v>535</v>
      </c>
      <c r="B695" s="15">
        <v>0</v>
      </c>
      <c r="C695" s="15"/>
      <c r="D695" s="15"/>
      <c r="E695" s="15"/>
    </row>
    <row r="696" spans="1:5">
      <c r="A696" s="15" t="s">
        <v>536</v>
      </c>
      <c r="B696" s="15">
        <v>0</v>
      </c>
      <c r="C696" s="15"/>
      <c r="D696" s="15"/>
      <c r="E696" s="15"/>
    </row>
    <row r="697" spans="1:5">
      <c r="A697" s="15" t="s">
        <v>537</v>
      </c>
      <c r="B697" s="15">
        <v>0</v>
      </c>
      <c r="C697" s="15"/>
      <c r="D697" s="15"/>
      <c r="E697" s="15"/>
    </row>
    <row r="698" spans="1:5">
      <c r="A698" s="15" t="s">
        <v>538</v>
      </c>
      <c r="B698" s="15">
        <v>0</v>
      </c>
      <c r="C698" s="15"/>
      <c r="D698" s="15"/>
      <c r="E698" s="15"/>
    </row>
    <row r="699" spans="1:5">
      <c r="A699" s="15" t="s">
        <v>539</v>
      </c>
      <c r="B699" s="15">
        <v>956</v>
      </c>
      <c r="C699" s="15">
        <v>1000</v>
      </c>
      <c r="D699" s="15"/>
      <c r="E699" s="15"/>
    </row>
    <row r="700" spans="1:5">
      <c r="A700" s="15" t="s">
        <v>540</v>
      </c>
      <c r="B700" s="15">
        <v>80</v>
      </c>
      <c r="C700" s="15">
        <v>80</v>
      </c>
      <c r="D700" s="15"/>
      <c r="E700" s="15"/>
    </row>
    <row r="701" spans="1:5">
      <c r="A701" s="15" t="s">
        <v>541</v>
      </c>
      <c r="B701" s="15">
        <v>0</v>
      </c>
      <c r="C701" s="15"/>
      <c r="D701" s="15"/>
      <c r="E701" s="15"/>
    </row>
    <row r="702" spans="1:5">
      <c r="A702" s="15" t="s">
        <v>542</v>
      </c>
      <c r="B702" s="15">
        <v>23</v>
      </c>
      <c r="C702" s="15">
        <v>3</v>
      </c>
      <c r="D702" s="15"/>
      <c r="E702" s="15"/>
    </row>
    <row r="703" spans="1:5">
      <c r="A703" s="15" t="s">
        <v>543</v>
      </c>
      <c r="B703" s="15">
        <f>SUM(B704:B705)</f>
        <v>10</v>
      </c>
      <c r="C703" s="15">
        <f>SUM(C704:C705)</f>
        <v>10</v>
      </c>
      <c r="D703" s="15"/>
      <c r="E703" s="15"/>
    </row>
    <row r="704" spans="1:5">
      <c r="A704" s="15" t="s">
        <v>544</v>
      </c>
      <c r="B704" s="15">
        <v>10</v>
      </c>
      <c r="C704" s="15">
        <v>10</v>
      </c>
      <c r="D704" s="15"/>
      <c r="E704" s="15"/>
    </row>
    <row r="705" spans="1:5">
      <c r="A705" s="15" t="s">
        <v>545</v>
      </c>
      <c r="B705" s="15">
        <v>0</v>
      </c>
      <c r="C705" s="15"/>
      <c r="D705" s="15"/>
      <c r="E705" s="15"/>
    </row>
    <row r="706" spans="1:5">
      <c r="A706" s="15" t="s">
        <v>546</v>
      </c>
      <c r="B706" s="15">
        <f>SUM(B707:B709)</f>
        <v>425</v>
      </c>
      <c r="C706" s="15">
        <f>SUM(C707:C709)</f>
        <v>440</v>
      </c>
      <c r="D706" s="15"/>
      <c r="E706" s="15"/>
    </row>
    <row r="707" spans="1:5">
      <c r="A707" s="15" t="s">
        <v>547</v>
      </c>
      <c r="B707" s="15">
        <v>0</v>
      </c>
      <c r="C707" s="15"/>
      <c r="D707" s="15"/>
      <c r="E707" s="15"/>
    </row>
    <row r="708" spans="1:5">
      <c r="A708" s="15" t="s">
        <v>548</v>
      </c>
      <c r="B708" s="15">
        <v>288</v>
      </c>
      <c r="C708" s="15">
        <v>300</v>
      </c>
      <c r="D708" s="15"/>
      <c r="E708" s="15"/>
    </row>
    <row r="709" spans="1:5">
      <c r="A709" s="15" t="s">
        <v>549</v>
      </c>
      <c r="B709" s="15">
        <v>137</v>
      </c>
      <c r="C709" s="15">
        <v>140</v>
      </c>
      <c r="D709" s="15"/>
      <c r="E709" s="15"/>
    </row>
    <row r="710" spans="1:5">
      <c r="A710" s="15" t="s">
        <v>1157</v>
      </c>
      <c r="B710" s="15">
        <f>SUM(B711:B719)</f>
        <v>378</v>
      </c>
      <c r="C710" s="15">
        <f>SUM(C711:C719)</f>
        <v>591</v>
      </c>
      <c r="D710" s="15"/>
      <c r="E710" s="15"/>
    </row>
    <row r="711" spans="1:5">
      <c r="A711" s="15" t="s">
        <v>63</v>
      </c>
      <c r="B711" s="15">
        <v>199</v>
      </c>
      <c r="C711" s="15">
        <v>300</v>
      </c>
      <c r="D711" s="15"/>
      <c r="E711" s="15"/>
    </row>
    <row r="712" spans="1:5">
      <c r="A712" s="15" t="s">
        <v>64</v>
      </c>
      <c r="B712" s="15">
        <v>12</v>
      </c>
      <c r="C712" s="15">
        <v>91</v>
      </c>
      <c r="D712" s="15"/>
      <c r="E712" s="15"/>
    </row>
    <row r="713" spans="1:5">
      <c r="A713" s="15" t="s">
        <v>65</v>
      </c>
      <c r="B713" s="15">
        <v>0</v>
      </c>
      <c r="C713" s="15"/>
      <c r="D713" s="15"/>
      <c r="E713" s="15"/>
    </row>
    <row r="714" spans="1:5">
      <c r="A714" s="15" t="s">
        <v>197</v>
      </c>
      <c r="B714" s="15">
        <v>0</v>
      </c>
      <c r="C714" s="15"/>
      <c r="D714" s="15"/>
      <c r="E714" s="15"/>
    </row>
    <row r="715" spans="1:5">
      <c r="A715" s="15" t="s">
        <v>199</v>
      </c>
      <c r="B715" s="15">
        <v>0</v>
      </c>
      <c r="C715" s="15"/>
      <c r="D715" s="15"/>
      <c r="E715" s="15"/>
    </row>
    <row r="716" spans="1:5">
      <c r="A716" s="15" t="s">
        <v>198</v>
      </c>
      <c r="B716" s="15">
        <v>0</v>
      </c>
      <c r="C716" s="15"/>
      <c r="D716" s="15"/>
      <c r="E716" s="15"/>
    </row>
    <row r="717" spans="1:5">
      <c r="A717" s="15" t="s">
        <v>1158</v>
      </c>
      <c r="B717" s="15">
        <v>7</v>
      </c>
      <c r="C717" s="15"/>
      <c r="D717" s="15"/>
      <c r="E717" s="15"/>
    </row>
    <row r="718" spans="1:5">
      <c r="A718" s="15" t="s">
        <v>72</v>
      </c>
      <c r="B718" s="15">
        <v>0</v>
      </c>
      <c r="C718" s="15"/>
      <c r="D718" s="15"/>
      <c r="E718" s="15"/>
    </row>
    <row r="719" spans="1:5">
      <c r="A719" s="15" t="s">
        <v>1159</v>
      </c>
      <c r="B719" s="15">
        <v>160</v>
      </c>
      <c r="C719" s="15">
        <v>200</v>
      </c>
      <c r="D719" s="15"/>
      <c r="E719" s="15"/>
    </row>
    <row r="720" spans="1:5">
      <c r="A720" s="15" t="s">
        <v>550</v>
      </c>
      <c r="B720" s="94">
        <f>SUM(B721:B724)</f>
        <v>913</v>
      </c>
      <c r="C720" s="94">
        <f>SUM(C721:C724)</f>
        <v>1002</v>
      </c>
      <c r="D720" s="94"/>
      <c r="E720" s="94"/>
    </row>
    <row r="721" spans="1:5">
      <c r="A721" s="15" t="s">
        <v>551</v>
      </c>
      <c r="B721" s="94">
        <v>478</v>
      </c>
      <c r="C721" s="94">
        <v>552</v>
      </c>
      <c r="D721" s="94"/>
      <c r="E721" s="94"/>
    </row>
    <row r="722" spans="1:5">
      <c r="A722" s="15" t="s">
        <v>552</v>
      </c>
      <c r="B722" s="94">
        <v>435</v>
      </c>
      <c r="C722" s="94">
        <v>450</v>
      </c>
      <c r="D722" s="94"/>
      <c r="E722" s="94"/>
    </row>
    <row r="723" spans="1:5">
      <c r="A723" s="15" t="s">
        <v>553</v>
      </c>
      <c r="B723" s="94">
        <v>0</v>
      </c>
      <c r="C723" s="94"/>
      <c r="D723" s="94"/>
      <c r="E723" s="94"/>
    </row>
    <row r="724" spans="1:5">
      <c r="A724" s="15" t="s">
        <v>554</v>
      </c>
      <c r="B724" s="94">
        <v>0</v>
      </c>
      <c r="C724" s="94"/>
      <c r="D724" s="94"/>
      <c r="E724" s="94"/>
    </row>
    <row r="725" spans="1:5">
      <c r="A725" s="15" t="s">
        <v>555</v>
      </c>
      <c r="B725" s="94">
        <f>SUM(B726:B730)</f>
        <v>5941</v>
      </c>
      <c r="C725" s="94">
        <f>SUM(C726:C730)</f>
        <v>6100</v>
      </c>
      <c r="D725" s="94"/>
      <c r="E725" s="94"/>
    </row>
    <row r="726" spans="1:5">
      <c r="A726" s="15" t="s">
        <v>556</v>
      </c>
      <c r="B726" s="94">
        <v>593</v>
      </c>
      <c r="C726" s="94">
        <v>600</v>
      </c>
      <c r="D726" s="94"/>
      <c r="E726" s="94"/>
    </row>
    <row r="727" spans="1:5">
      <c r="A727" s="15" t="s">
        <v>557</v>
      </c>
      <c r="B727" s="94">
        <v>3635</v>
      </c>
      <c r="C727" s="94">
        <v>3700</v>
      </c>
      <c r="D727" s="94"/>
      <c r="E727" s="94"/>
    </row>
    <row r="728" spans="1:5">
      <c r="A728" s="15" t="s">
        <v>1160</v>
      </c>
      <c r="B728" s="94">
        <v>359</v>
      </c>
      <c r="C728" s="94">
        <v>300</v>
      </c>
      <c r="D728" s="94"/>
      <c r="E728" s="94"/>
    </row>
    <row r="729" spans="1:5">
      <c r="A729" s="15" t="s">
        <v>1161</v>
      </c>
      <c r="B729" s="94">
        <v>1354</v>
      </c>
      <c r="C729" s="94">
        <v>1500</v>
      </c>
      <c r="D729" s="94"/>
      <c r="E729" s="94"/>
    </row>
    <row r="730" spans="1:5">
      <c r="A730" s="15" t="s">
        <v>558</v>
      </c>
      <c r="B730" s="94">
        <v>0</v>
      </c>
      <c r="C730" s="94"/>
      <c r="D730" s="94"/>
      <c r="E730" s="94"/>
    </row>
    <row r="731" spans="1:5">
      <c r="A731" s="15" t="s">
        <v>559</v>
      </c>
      <c r="B731" s="94">
        <f>SUM(B732:B734)</f>
        <v>51</v>
      </c>
      <c r="C731" s="94">
        <f>SUM(C732:C734)</f>
        <v>50</v>
      </c>
      <c r="D731" s="94"/>
      <c r="E731" s="94"/>
    </row>
    <row r="732" spans="1:5">
      <c r="A732" s="15" t="s">
        <v>560</v>
      </c>
      <c r="B732" s="94">
        <v>51</v>
      </c>
      <c r="C732" s="94">
        <v>50</v>
      </c>
      <c r="D732" s="94"/>
      <c r="E732" s="94"/>
    </row>
    <row r="733" spans="1:5">
      <c r="A733" s="15" t="s">
        <v>561</v>
      </c>
      <c r="B733" s="94">
        <v>0</v>
      </c>
      <c r="C733" s="94"/>
      <c r="D733" s="94"/>
      <c r="E733" s="94"/>
    </row>
    <row r="734" spans="1:5">
      <c r="A734" s="15" t="s">
        <v>562</v>
      </c>
      <c r="B734" s="94">
        <v>0</v>
      </c>
      <c r="C734" s="94"/>
      <c r="D734" s="94"/>
      <c r="E734" s="94"/>
    </row>
    <row r="735" spans="1:5">
      <c r="A735" s="15" t="s">
        <v>563</v>
      </c>
      <c r="B735" s="94">
        <f>SUM(B736:B737)</f>
        <v>26</v>
      </c>
      <c r="C735" s="94">
        <f>SUM(C736:C737)</f>
        <v>30</v>
      </c>
      <c r="D735" s="94"/>
      <c r="E735" s="94"/>
    </row>
    <row r="736" spans="1:5">
      <c r="A736" s="15" t="s">
        <v>564</v>
      </c>
      <c r="B736" s="94">
        <v>26</v>
      </c>
      <c r="C736" s="94">
        <v>30</v>
      </c>
      <c r="D736" s="94"/>
      <c r="E736" s="94"/>
    </row>
    <row r="737" spans="1:5">
      <c r="A737" s="15" t="s">
        <v>565</v>
      </c>
      <c r="B737" s="94">
        <v>0</v>
      </c>
      <c r="C737" s="94"/>
      <c r="D737" s="94"/>
      <c r="E737" s="94"/>
    </row>
    <row r="738" spans="1:5">
      <c r="A738" s="15" t="s">
        <v>1162</v>
      </c>
      <c r="B738" s="15">
        <v>21</v>
      </c>
      <c r="C738" s="15"/>
      <c r="D738" s="15"/>
      <c r="E738" s="15"/>
    </row>
    <row r="739" spans="1:5">
      <c r="A739" s="15" t="s">
        <v>574</v>
      </c>
      <c r="B739" s="15">
        <f>B740+B749+B753+B761+B767+B774+B780+B783+B788+B796+B794+B795+B787+B786+B811</f>
        <v>14331</v>
      </c>
      <c r="C739" s="15">
        <f>C740+C749+C753+C761+C767+C774+C780+C783+C788+C796+C794+C795+C787+C786+C811</f>
        <v>15000</v>
      </c>
      <c r="D739" s="15"/>
      <c r="E739" s="15"/>
    </row>
    <row r="740" spans="1:5">
      <c r="A740" s="15" t="s">
        <v>575</v>
      </c>
      <c r="B740" s="15">
        <f>SUM(B741:B748)</f>
        <v>35</v>
      </c>
      <c r="C740" s="15">
        <f>SUM(C741:C748)</f>
        <v>0</v>
      </c>
      <c r="D740" s="15"/>
      <c r="E740" s="15"/>
    </row>
    <row r="741" spans="1:5">
      <c r="A741" s="15" t="s">
        <v>63</v>
      </c>
      <c r="B741" s="15">
        <v>21</v>
      </c>
      <c r="C741" s="15"/>
      <c r="D741" s="15"/>
      <c r="E741" s="15"/>
    </row>
    <row r="742" spans="1:5">
      <c r="A742" s="15" t="s">
        <v>64</v>
      </c>
      <c r="B742" s="15">
        <v>0</v>
      </c>
      <c r="C742" s="15"/>
      <c r="D742" s="15"/>
      <c r="E742" s="15"/>
    </row>
    <row r="743" spans="1:5">
      <c r="A743" s="15" t="s">
        <v>65</v>
      </c>
      <c r="B743" s="15">
        <v>0</v>
      </c>
      <c r="C743" s="15"/>
      <c r="D743" s="15"/>
      <c r="E743" s="15"/>
    </row>
    <row r="744" spans="1:5">
      <c r="A744" s="15" t="s">
        <v>1163</v>
      </c>
      <c r="B744" s="15">
        <v>0</v>
      </c>
      <c r="C744" s="15"/>
      <c r="D744" s="15"/>
      <c r="E744" s="15"/>
    </row>
    <row r="745" spans="1:5">
      <c r="A745" s="15" t="s">
        <v>577</v>
      </c>
      <c r="B745" s="15">
        <v>0</v>
      </c>
      <c r="C745" s="15"/>
      <c r="D745" s="15"/>
      <c r="E745" s="15"/>
    </row>
    <row r="746" spans="1:5">
      <c r="A746" s="15" t="s">
        <v>1164</v>
      </c>
      <c r="B746" s="15">
        <v>0</v>
      </c>
      <c r="C746" s="15"/>
      <c r="D746" s="15"/>
      <c r="E746" s="15"/>
    </row>
    <row r="747" spans="1:5">
      <c r="A747" s="15" t="s">
        <v>1165</v>
      </c>
      <c r="B747" s="15">
        <v>0</v>
      </c>
      <c r="C747" s="15"/>
      <c r="D747" s="15"/>
      <c r="E747" s="15"/>
    </row>
    <row r="748" spans="1:5">
      <c r="A748" s="15" t="s">
        <v>580</v>
      </c>
      <c r="B748" s="15">
        <v>14</v>
      </c>
      <c r="C748" s="15"/>
      <c r="D748" s="15"/>
      <c r="E748" s="15"/>
    </row>
    <row r="749" spans="1:5">
      <c r="A749" s="15" t="s">
        <v>581</v>
      </c>
      <c r="B749" s="15">
        <f>SUM(B750:B752)</f>
        <v>25</v>
      </c>
      <c r="C749" s="15">
        <f>SUM(C750:C752)</f>
        <v>0</v>
      </c>
      <c r="D749" s="15"/>
      <c r="E749" s="15"/>
    </row>
    <row r="750" spans="1:5">
      <c r="A750" s="15" t="s">
        <v>582</v>
      </c>
      <c r="B750" s="15">
        <v>0</v>
      </c>
      <c r="C750" s="15"/>
      <c r="D750" s="15"/>
      <c r="E750" s="15"/>
    </row>
    <row r="751" spans="1:5">
      <c r="A751" s="15" t="s">
        <v>583</v>
      </c>
      <c r="B751" s="15">
        <v>0</v>
      </c>
      <c r="C751" s="15"/>
      <c r="D751" s="15"/>
      <c r="E751" s="15"/>
    </row>
    <row r="752" spans="1:5">
      <c r="A752" s="15" t="s">
        <v>584</v>
      </c>
      <c r="B752" s="15">
        <v>25</v>
      </c>
      <c r="C752" s="15"/>
      <c r="D752" s="15"/>
      <c r="E752" s="15"/>
    </row>
    <row r="753" spans="1:5">
      <c r="A753" s="15" t="s">
        <v>585</v>
      </c>
      <c r="B753" s="15">
        <f>SUM(B754:B760)</f>
        <v>225</v>
      </c>
      <c r="C753" s="15">
        <f>SUM(C754:C760)</f>
        <v>890</v>
      </c>
      <c r="D753" s="15"/>
      <c r="E753" s="15"/>
    </row>
    <row r="754" spans="1:5">
      <c r="A754" s="15" t="s">
        <v>586</v>
      </c>
      <c r="B754" s="15">
        <v>0</v>
      </c>
      <c r="C754" s="15"/>
      <c r="D754" s="15"/>
      <c r="E754" s="15"/>
    </row>
    <row r="755" spans="1:5">
      <c r="A755" s="15" t="s">
        <v>587</v>
      </c>
      <c r="B755" s="15">
        <v>32</v>
      </c>
      <c r="C755" s="15"/>
      <c r="D755" s="15"/>
      <c r="E755" s="15"/>
    </row>
    <row r="756" spans="1:5">
      <c r="A756" s="15" t="s">
        <v>588</v>
      </c>
      <c r="B756" s="15">
        <v>0</v>
      </c>
      <c r="C756" s="15"/>
      <c r="D756" s="15"/>
      <c r="E756" s="15"/>
    </row>
    <row r="757" spans="1:5">
      <c r="A757" s="15" t="s">
        <v>589</v>
      </c>
      <c r="B757" s="15">
        <v>140</v>
      </c>
      <c r="C757" s="15">
        <v>300</v>
      </c>
      <c r="D757" s="15"/>
      <c r="E757" s="15"/>
    </row>
    <row r="758" spans="1:5">
      <c r="A758" s="15" t="s">
        <v>590</v>
      </c>
      <c r="B758" s="15">
        <v>0</v>
      </c>
      <c r="C758" s="15"/>
      <c r="D758" s="15"/>
      <c r="E758" s="15"/>
    </row>
    <row r="759" spans="1:5">
      <c r="A759" s="15" t="s">
        <v>591</v>
      </c>
      <c r="B759" s="15">
        <v>0</v>
      </c>
      <c r="C759" s="15"/>
      <c r="D759" s="15"/>
      <c r="E759" s="15"/>
    </row>
    <row r="760" spans="1:5">
      <c r="A760" s="15" t="s">
        <v>592</v>
      </c>
      <c r="B760" s="15">
        <v>53</v>
      </c>
      <c r="C760" s="15">
        <v>590</v>
      </c>
      <c r="D760" s="15"/>
      <c r="E760" s="15"/>
    </row>
    <row r="761" spans="1:5">
      <c r="A761" s="15" t="s">
        <v>593</v>
      </c>
      <c r="B761" s="15">
        <f>SUM(B762:B766)</f>
        <v>13869</v>
      </c>
      <c r="C761" s="15">
        <f>SUM(C762:C766)</f>
        <v>14000</v>
      </c>
      <c r="D761" s="15"/>
      <c r="E761" s="15"/>
    </row>
    <row r="762" spans="1:5">
      <c r="A762" s="15" t="s">
        <v>594</v>
      </c>
      <c r="B762" s="15">
        <v>13350</v>
      </c>
      <c r="C762" s="15">
        <v>14000</v>
      </c>
      <c r="D762" s="15"/>
      <c r="E762" s="15"/>
    </row>
    <row r="763" spans="1:5">
      <c r="A763" s="15" t="s">
        <v>595</v>
      </c>
      <c r="B763" s="15">
        <v>0</v>
      </c>
      <c r="C763" s="15"/>
      <c r="D763" s="15"/>
      <c r="E763" s="15"/>
    </row>
    <row r="764" spans="1:5">
      <c r="A764" s="15" t="s">
        <v>596</v>
      </c>
      <c r="B764" s="15">
        <v>0</v>
      </c>
      <c r="C764" s="15"/>
      <c r="D764" s="15"/>
      <c r="E764" s="15"/>
    </row>
    <row r="765" spans="1:5">
      <c r="A765" s="15" t="s">
        <v>597</v>
      </c>
      <c r="B765" s="15">
        <v>0</v>
      </c>
      <c r="C765" s="15"/>
      <c r="D765" s="15"/>
      <c r="E765" s="15"/>
    </row>
    <row r="766" spans="1:5">
      <c r="A766" s="15" t="s">
        <v>598</v>
      </c>
      <c r="B766" s="15">
        <v>519</v>
      </c>
      <c r="C766" s="15"/>
      <c r="D766" s="15"/>
      <c r="E766" s="15"/>
    </row>
    <row r="767" spans="1:5">
      <c r="A767" s="15" t="s">
        <v>599</v>
      </c>
      <c r="B767" s="15">
        <f>SUM(B768:B773)</f>
        <v>112</v>
      </c>
      <c r="C767" s="15">
        <f>SUM(C768:C773)</f>
        <v>0</v>
      </c>
      <c r="D767" s="15"/>
      <c r="E767" s="15"/>
    </row>
    <row r="768" spans="1:5">
      <c r="A768" s="15" t="s">
        <v>600</v>
      </c>
      <c r="B768" s="15">
        <v>0</v>
      </c>
      <c r="C768" s="15"/>
      <c r="D768" s="15"/>
      <c r="E768" s="15"/>
    </row>
    <row r="769" spans="1:5">
      <c r="A769" s="15" t="s">
        <v>601</v>
      </c>
      <c r="B769" s="15">
        <v>0</v>
      </c>
      <c r="C769" s="15"/>
      <c r="D769" s="15"/>
      <c r="E769" s="15"/>
    </row>
    <row r="770" spans="1:5">
      <c r="A770" s="15" t="s">
        <v>602</v>
      </c>
      <c r="B770" s="15">
        <v>0</v>
      </c>
      <c r="C770" s="15"/>
      <c r="D770" s="15"/>
      <c r="E770" s="15"/>
    </row>
    <row r="771" spans="1:5">
      <c r="A771" s="15" t="s">
        <v>603</v>
      </c>
      <c r="B771" s="15">
        <v>0</v>
      </c>
      <c r="C771" s="15"/>
      <c r="D771" s="15"/>
      <c r="E771" s="15"/>
    </row>
    <row r="772" spans="1:5">
      <c r="A772" s="15" t="s">
        <v>604</v>
      </c>
      <c r="B772" s="15">
        <v>0</v>
      </c>
      <c r="C772" s="15"/>
      <c r="D772" s="15"/>
      <c r="E772" s="15"/>
    </row>
    <row r="773" spans="1:5">
      <c r="A773" s="15" t="s">
        <v>605</v>
      </c>
      <c r="B773" s="15">
        <v>112</v>
      </c>
      <c r="C773" s="15"/>
      <c r="D773" s="15"/>
      <c r="E773" s="15"/>
    </row>
    <row r="774" spans="1:5">
      <c r="A774" s="15" t="s">
        <v>606</v>
      </c>
      <c r="B774" s="15">
        <f>SUM(B775:B779)</f>
        <v>0</v>
      </c>
      <c r="C774" s="15">
        <f>SUM(C775:C779)</f>
        <v>0</v>
      </c>
      <c r="D774" s="15"/>
      <c r="E774" s="15"/>
    </row>
    <row r="775" spans="1:5">
      <c r="A775" s="15" t="s">
        <v>607</v>
      </c>
      <c r="B775" s="15"/>
      <c r="C775" s="15"/>
      <c r="D775" s="15"/>
      <c r="E775" s="15"/>
    </row>
    <row r="776" spans="1:5">
      <c r="A776" s="15" t="s">
        <v>608</v>
      </c>
      <c r="B776" s="15"/>
      <c r="C776" s="15"/>
      <c r="D776" s="15"/>
      <c r="E776" s="15"/>
    </row>
    <row r="777" spans="1:5">
      <c r="A777" s="15" t="s">
        <v>609</v>
      </c>
      <c r="B777" s="15"/>
      <c r="C777" s="15"/>
      <c r="D777" s="15"/>
      <c r="E777" s="15"/>
    </row>
    <row r="778" spans="1:5">
      <c r="A778" s="15" t="s">
        <v>610</v>
      </c>
      <c r="B778" s="15"/>
      <c r="C778" s="15"/>
      <c r="D778" s="15"/>
      <c r="E778" s="15"/>
    </row>
    <row r="779" spans="1:5">
      <c r="A779" s="15" t="s">
        <v>611</v>
      </c>
      <c r="B779" s="15"/>
      <c r="C779" s="15"/>
      <c r="D779" s="15"/>
      <c r="E779" s="15"/>
    </row>
    <row r="780" spans="1:5">
      <c r="A780" s="15" t="s">
        <v>612</v>
      </c>
      <c r="B780" s="15">
        <f>SUM(B781:B782)</f>
        <v>0</v>
      </c>
      <c r="C780" s="15">
        <f>SUM(C781:C782)</f>
        <v>0</v>
      </c>
      <c r="D780" s="15"/>
      <c r="E780" s="15"/>
    </row>
    <row r="781" spans="1:5">
      <c r="A781" s="15" t="s">
        <v>613</v>
      </c>
      <c r="B781" s="15"/>
      <c r="C781" s="15"/>
      <c r="D781" s="15"/>
      <c r="E781" s="15"/>
    </row>
    <row r="782" spans="1:5">
      <c r="A782" s="15" t="s">
        <v>614</v>
      </c>
      <c r="B782" s="15"/>
      <c r="C782" s="15"/>
      <c r="D782" s="15"/>
      <c r="E782" s="15"/>
    </row>
    <row r="783" spans="1:5">
      <c r="A783" s="15" t="s">
        <v>615</v>
      </c>
      <c r="B783" s="15">
        <f>SUM(B784:B785)</f>
        <v>0</v>
      </c>
      <c r="C783" s="15">
        <f>SUM(C784:C785)</f>
        <v>0</v>
      </c>
      <c r="D783" s="15"/>
      <c r="E783" s="15"/>
    </row>
    <row r="784" spans="1:5">
      <c r="A784" s="15" t="s">
        <v>616</v>
      </c>
      <c r="B784" s="15"/>
      <c r="C784" s="15"/>
      <c r="D784" s="15"/>
      <c r="E784" s="15"/>
    </row>
    <row r="785" spans="1:5">
      <c r="A785" s="15" t="s">
        <v>617</v>
      </c>
      <c r="B785" s="15"/>
      <c r="C785" s="15"/>
      <c r="D785" s="15"/>
      <c r="E785" s="15"/>
    </row>
    <row r="786" spans="1:5">
      <c r="A786" s="15" t="s">
        <v>618</v>
      </c>
      <c r="B786" s="15"/>
      <c r="C786" s="15"/>
      <c r="D786" s="15"/>
      <c r="E786" s="15"/>
    </row>
    <row r="787" spans="1:5">
      <c r="A787" s="15" t="s">
        <v>619</v>
      </c>
      <c r="B787" s="15"/>
      <c r="C787" s="15"/>
      <c r="D787" s="15"/>
      <c r="E787" s="15"/>
    </row>
    <row r="788" spans="1:5">
      <c r="A788" s="15" t="s">
        <v>620</v>
      </c>
      <c r="B788" s="15">
        <f>SUM(B789:B793)</f>
        <v>55</v>
      </c>
      <c r="C788" s="15">
        <f>SUM(C789:C793)</f>
        <v>60</v>
      </c>
      <c r="D788" s="15"/>
      <c r="E788" s="15"/>
    </row>
    <row r="789" spans="1:5">
      <c r="A789" s="15" t="s">
        <v>1166</v>
      </c>
      <c r="B789" s="15">
        <v>0</v>
      </c>
      <c r="C789" s="15"/>
      <c r="D789" s="15"/>
      <c r="E789" s="15"/>
    </row>
    <row r="790" spans="1:5">
      <c r="A790" s="15" t="s">
        <v>1167</v>
      </c>
      <c r="B790" s="15">
        <v>0</v>
      </c>
      <c r="C790" s="15"/>
      <c r="D790" s="15"/>
      <c r="E790" s="15"/>
    </row>
    <row r="791" spans="1:5">
      <c r="A791" s="15" t="s">
        <v>623</v>
      </c>
      <c r="B791" s="15">
        <v>55</v>
      </c>
      <c r="C791" s="15">
        <v>60</v>
      </c>
      <c r="D791" s="15"/>
      <c r="E791" s="15"/>
    </row>
    <row r="792" spans="1:5">
      <c r="A792" s="15" t="s">
        <v>624</v>
      </c>
      <c r="B792" s="15">
        <v>0</v>
      </c>
      <c r="C792" s="15"/>
      <c r="D792" s="15"/>
      <c r="E792" s="15"/>
    </row>
    <row r="793" spans="1:5">
      <c r="A793" s="15" t="s">
        <v>625</v>
      </c>
      <c r="B793" s="15">
        <v>0</v>
      </c>
      <c r="C793" s="15"/>
      <c r="D793" s="15"/>
      <c r="E793" s="15"/>
    </row>
    <row r="794" spans="1:5">
      <c r="A794" s="15" t="s">
        <v>626</v>
      </c>
      <c r="B794" s="15"/>
      <c r="C794" s="15"/>
      <c r="D794" s="15"/>
      <c r="E794" s="15"/>
    </row>
    <row r="795" spans="1:5">
      <c r="A795" s="15" t="s">
        <v>627</v>
      </c>
      <c r="B795" s="15"/>
      <c r="C795" s="15"/>
      <c r="D795" s="15"/>
      <c r="E795" s="15"/>
    </row>
    <row r="796" spans="1:5">
      <c r="A796" s="15" t="s">
        <v>628</v>
      </c>
      <c r="B796" s="15">
        <f>SUM(B797:B810)</f>
        <v>0</v>
      </c>
      <c r="C796" s="15">
        <f>SUM(C797:C810)</f>
        <v>0</v>
      </c>
      <c r="D796" s="15"/>
      <c r="E796" s="15"/>
    </row>
    <row r="797" spans="1:5">
      <c r="A797" s="15" t="s">
        <v>63</v>
      </c>
      <c r="B797" s="15"/>
      <c r="C797" s="15"/>
      <c r="D797" s="15"/>
      <c r="E797" s="15"/>
    </row>
    <row r="798" spans="1:5">
      <c r="A798" s="15" t="s">
        <v>64</v>
      </c>
      <c r="B798" s="15"/>
      <c r="C798" s="15"/>
      <c r="D798" s="15"/>
      <c r="E798" s="15"/>
    </row>
    <row r="799" spans="1:5">
      <c r="A799" s="15" t="s">
        <v>65</v>
      </c>
      <c r="B799" s="15"/>
      <c r="C799" s="15"/>
      <c r="D799" s="15"/>
      <c r="E799" s="15"/>
    </row>
    <row r="800" spans="1:5">
      <c r="A800" s="15" t="s">
        <v>629</v>
      </c>
      <c r="B800" s="15"/>
      <c r="C800" s="15"/>
      <c r="D800" s="15"/>
      <c r="E800" s="15"/>
    </row>
    <row r="801" spans="1:5">
      <c r="A801" s="15" t="s">
        <v>630</v>
      </c>
      <c r="B801" s="15"/>
      <c r="C801" s="15"/>
      <c r="D801" s="15"/>
      <c r="E801" s="15"/>
    </row>
    <row r="802" spans="1:5">
      <c r="A802" s="15" t="s">
        <v>631</v>
      </c>
      <c r="B802" s="15"/>
      <c r="C802" s="15"/>
      <c r="D802" s="15"/>
      <c r="E802" s="15"/>
    </row>
    <row r="803" spans="1:5">
      <c r="A803" s="15" t="s">
        <v>632</v>
      </c>
      <c r="B803" s="15"/>
      <c r="C803" s="15"/>
      <c r="D803" s="15"/>
      <c r="E803" s="15"/>
    </row>
    <row r="804" spans="1:5">
      <c r="A804" s="15" t="s">
        <v>633</v>
      </c>
      <c r="B804" s="15"/>
      <c r="C804" s="15"/>
      <c r="D804" s="15"/>
      <c r="E804" s="15"/>
    </row>
    <row r="805" spans="1:5">
      <c r="A805" s="15" t="s">
        <v>634</v>
      </c>
      <c r="B805" s="15"/>
      <c r="C805" s="15"/>
      <c r="D805" s="15"/>
      <c r="E805" s="15"/>
    </row>
    <row r="806" spans="1:5">
      <c r="A806" s="15" t="s">
        <v>635</v>
      </c>
      <c r="B806" s="15"/>
      <c r="C806" s="15"/>
      <c r="D806" s="15"/>
      <c r="E806" s="15"/>
    </row>
    <row r="807" spans="1:5">
      <c r="A807" s="15" t="s">
        <v>105</v>
      </c>
      <c r="B807" s="15"/>
      <c r="C807" s="15"/>
      <c r="D807" s="15"/>
      <c r="E807" s="15"/>
    </row>
    <row r="808" spans="1:5">
      <c r="A808" s="15" t="s">
        <v>636</v>
      </c>
      <c r="B808" s="15"/>
      <c r="C808" s="15"/>
      <c r="D808" s="15"/>
      <c r="E808" s="15"/>
    </row>
    <row r="809" spans="1:5">
      <c r="A809" s="15" t="s">
        <v>72</v>
      </c>
      <c r="B809" s="15"/>
      <c r="C809" s="15"/>
      <c r="D809" s="15"/>
      <c r="E809" s="15"/>
    </row>
    <row r="810" spans="1:5">
      <c r="A810" s="15" t="s">
        <v>637</v>
      </c>
      <c r="B810" s="15"/>
      <c r="C810" s="15"/>
      <c r="D810" s="15"/>
      <c r="E810" s="15"/>
    </row>
    <row r="811" spans="1:5">
      <c r="A811" s="15" t="s">
        <v>638</v>
      </c>
      <c r="B811" s="15">
        <v>10</v>
      </c>
      <c r="C811" s="15">
        <v>50</v>
      </c>
      <c r="D811" s="15"/>
      <c r="E811" s="15"/>
    </row>
    <row r="812" spans="1:5">
      <c r="A812" s="15" t="s">
        <v>639</v>
      </c>
      <c r="B812" s="15">
        <f>B813+B825+B826+B829+B830+B831</f>
        <v>13055</v>
      </c>
      <c r="C812" s="15">
        <f>C813+C825+C826+C829+C830+C831</f>
        <v>13000</v>
      </c>
      <c r="D812" s="15"/>
      <c r="E812" s="15"/>
    </row>
    <row r="813" spans="1:5">
      <c r="A813" s="15" t="s">
        <v>640</v>
      </c>
      <c r="B813" s="15">
        <f>SUM(B814:B824)</f>
        <v>1848</v>
      </c>
      <c r="C813" s="15">
        <f>SUM(C814:C824)</f>
        <v>1800</v>
      </c>
      <c r="D813" s="15"/>
      <c r="E813" s="15"/>
    </row>
    <row r="814" spans="1:5">
      <c r="A814" s="15" t="s">
        <v>641</v>
      </c>
      <c r="B814" s="15">
        <v>568</v>
      </c>
      <c r="C814" s="15">
        <v>600</v>
      </c>
      <c r="D814" s="15"/>
      <c r="E814" s="15"/>
    </row>
    <row r="815" spans="1:5">
      <c r="A815" s="15" t="s">
        <v>642</v>
      </c>
      <c r="B815" s="15">
        <v>713</v>
      </c>
      <c r="C815" s="15">
        <v>700</v>
      </c>
      <c r="D815" s="15"/>
      <c r="E815" s="15"/>
    </row>
    <row r="816" spans="1:5">
      <c r="A816" s="15" t="s">
        <v>643</v>
      </c>
      <c r="B816" s="15">
        <v>0</v>
      </c>
      <c r="C816" s="15"/>
      <c r="D816" s="15"/>
      <c r="E816" s="15"/>
    </row>
    <row r="817" spans="1:5">
      <c r="A817" s="15" t="s">
        <v>644</v>
      </c>
      <c r="B817" s="15">
        <v>492</v>
      </c>
      <c r="C817" s="15">
        <v>500</v>
      </c>
      <c r="D817" s="15"/>
      <c r="E817" s="15"/>
    </row>
    <row r="818" spans="1:5">
      <c r="A818" s="15" t="s">
        <v>1168</v>
      </c>
      <c r="B818" s="15">
        <v>0</v>
      </c>
      <c r="C818" s="15"/>
      <c r="D818" s="15"/>
      <c r="E818" s="15"/>
    </row>
    <row r="819" spans="1:5">
      <c r="A819" s="15" t="s">
        <v>646</v>
      </c>
      <c r="B819" s="15">
        <v>0</v>
      </c>
      <c r="C819" s="15"/>
      <c r="D819" s="15"/>
      <c r="E819" s="15"/>
    </row>
    <row r="820" spans="1:5">
      <c r="A820" s="15" t="s">
        <v>647</v>
      </c>
      <c r="B820" s="15">
        <v>0</v>
      </c>
      <c r="C820" s="15"/>
      <c r="D820" s="15"/>
      <c r="E820" s="15"/>
    </row>
    <row r="821" spans="1:5">
      <c r="A821" s="15" t="s">
        <v>1169</v>
      </c>
      <c r="B821" s="15">
        <v>0</v>
      </c>
      <c r="C821" s="15"/>
      <c r="D821" s="15"/>
      <c r="E821" s="15"/>
    </row>
    <row r="822" spans="1:5">
      <c r="A822" s="15" t="s">
        <v>648</v>
      </c>
      <c r="B822" s="15">
        <v>0</v>
      </c>
      <c r="C822" s="15"/>
      <c r="D822" s="15"/>
      <c r="E822" s="15"/>
    </row>
    <row r="823" spans="1:5">
      <c r="A823" s="15" t="s">
        <v>649</v>
      </c>
      <c r="B823" s="15">
        <v>0</v>
      </c>
      <c r="C823" s="15"/>
      <c r="D823" s="15"/>
      <c r="E823" s="15"/>
    </row>
    <row r="824" spans="1:5">
      <c r="A824" s="15" t="s">
        <v>650</v>
      </c>
      <c r="B824" s="15">
        <v>75</v>
      </c>
      <c r="C824" s="15"/>
      <c r="D824" s="15"/>
      <c r="E824" s="15"/>
    </row>
    <row r="825" spans="1:5">
      <c r="A825" s="15" t="s">
        <v>651</v>
      </c>
      <c r="B825" s="15"/>
      <c r="C825" s="15"/>
      <c r="D825" s="15"/>
      <c r="E825" s="15"/>
    </row>
    <row r="826" spans="1:5">
      <c r="A826" s="15" t="s">
        <v>652</v>
      </c>
      <c r="B826" s="15">
        <f>SUM(B827:B828)</f>
        <v>8437</v>
      </c>
      <c r="C826" s="15">
        <f>SUM(C827:C828)</f>
        <v>8400</v>
      </c>
      <c r="D826" s="15"/>
      <c r="E826" s="15"/>
    </row>
    <row r="827" spans="1:5">
      <c r="A827" s="15" t="s">
        <v>653</v>
      </c>
      <c r="B827" s="15">
        <v>7901</v>
      </c>
      <c r="C827" s="15">
        <v>8400</v>
      </c>
      <c r="D827" s="15"/>
      <c r="E827" s="15"/>
    </row>
    <row r="828" spans="1:5">
      <c r="A828" s="15" t="s">
        <v>654</v>
      </c>
      <c r="B828" s="15">
        <v>536</v>
      </c>
      <c r="C828" s="15"/>
      <c r="D828" s="15"/>
      <c r="E828" s="15"/>
    </row>
    <row r="829" spans="1:5">
      <c r="A829" s="15" t="s">
        <v>655</v>
      </c>
      <c r="B829" s="15">
        <v>1987</v>
      </c>
      <c r="C829" s="15">
        <v>2000</v>
      </c>
      <c r="D829" s="15"/>
      <c r="E829" s="15"/>
    </row>
    <row r="830" spans="1:5">
      <c r="A830" s="15" t="s">
        <v>656</v>
      </c>
      <c r="B830" s="15"/>
      <c r="C830" s="15"/>
      <c r="D830" s="15"/>
      <c r="E830" s="15"/>
    </row>
    <row r="831" spans="1:5">
      <c r="A831" s="15" t="s">
        <v>657</v>
      </c>
      <c r="B831" s="15">
        <v>783</v>
      </c>
      <c r="C831" s="15">
        <v>800</v>
      </c>
      <c r="D831" s="15"/>
      <c r="E831" s="15"/>
    </row>
    <row r="832" spans="1:5">
      <c r="A832" s="15" t="s">
        <v>658</v>
      </c>
      <c r="B832" s="15">
        <f>B833+B858+B886+B913+B924+B935+B941+B948+B955+B959</f>
        <v>21629</v>
      </c>
      <c r="C832" s="15">
        <f>C833+C858+C886+C913+C924+C935+C941+C948+C955+C959</f>
        <v>19000</v>
      </c>
      <c r="D832" s="15"/>
      <c r="E832" s="15"/>
    </row>
    <row r="833" spans="1:5">
      <c r="A833" s="15" t="s">
        <v>659</v>
      </c>
      <c r="B833" s="15">
        <f>SUM(B834:B857)</f>
        <v>4420</v>
      </c>
      <c r="C833" s="15">
        <f>SUM(C834:C857)</f>
        <v>4377</v>
      </c>
      <c r="D833" s="15"/>
      <c r="E833" s="15"/>
    </row>
    <row r="834" spans="1:5">
      <c r="A834" s="15" t="s">
        <v>641</v>
      </c>
      <c r="B834" s="15">
        <v>262</v>
      </c>
      <c r="C834" s="15">
        <v>350</v>
      </c>
      <c r="D834" s="15"/>
      <c r="E834" s="15"/>
    </row>
    <row r="835" spans="1:5">
      <c r="A835" s="15" t="s">
        <v>642</v>
      </c>
      <c r="B835" s="15">
        <v>0</v>
      </c>
      <c r="C835" s="15"/>
      <c r="D835" s="15"/>
      <c r="E835" s="15"/>
    </row>
    <row r="836" spans="1:5">
      <c r="A836" s="15" t="s">
        <v>643</v>
      </c>
      <c r="B836" s="15">
        <v>0</v>
      </c>
      <c r="C836" s="15"/>
      <c r="D836" s="15"/>
      <c r="E836" s="15"/>
    </row>
    <row r="837" spans="1:5">
      <c r="A837" s="15" t="s">
        <v>660</v>
      </c>
      <c r="B837" s="15">
        <v>7</v>
      </c>
      <c r="C837" s="15"/>
      <c r="D837" s="15"/>
      <c r="E837" s="15"/>
    </row>
    <row r="838" spans="1:5">
      <c r="A838" s="15" t="s">
        <v>661</v>
      </c>
      <c r="B838" s="15">
        <v>0</v>
      </c>
      <c r="C838" s="15"/>
      <c r="D838" s="15"/>
      <c r="E838" s="15"/>
    </row>
    <row r="839" spans="1:5">
      <c r="A839" s="15" t="s">
        <v>662</v>
      </c>
      <c r="B839" s="15">
        <v>265</v>
      </c>
      <c r="C839" s="15">
        <v>270</v>
      </c>
      <c r="D839" s="15"/>
      <c r="E839" s="15"/>
    </row>
    <row r="840" spans="1:5">
      <c r="A840" s="15" t="s">
        <v>663</v>
      </c>
      <c r="B840" s="15">
        <v>32</v>
      </c>
      <c r="C840" s="15">
        <v>40</v>
      </c>
      <c r="D840" s="15"/>
      <c r="E840" s="15"/>
    </row>
    <row r="841" spans="1:5">
      <c r="A841" s="15" t="s">
        <v>664</v>
      </c>
      <c r="B841" s="15">
        <v>193</v>
      </c>
      <c r="C841" s="15">
        <v>200</v>
      </c>
      <c r="D841" s="15"/>
      <c r="E841" s="15"/>
    </row>
    <row r="842" spans="1:5">
      <c r="A842" s="15" t="s">
        <v>665</v>
      </c>
      <c r="B842" s="15">
        <v>0</v>
      </c>
      <c r="C842" s="15"/>
      <c r="D842" s="15"/>
      <c r="E842" s="15"/>
    </row>
    <row r="843" spans="1:5">
      <c r="A843" s="15" t="s">
        <v>666</v>
      </c>
      <c r="B843" s="15">
        <v>0</v>
      </c>
      <c r="C843" s="15"/>
      <c r="D843" s="15"/>
      <c r="E843" s="15"/>
    </row>
    <row r="844" spans="1:5">
      <c r="A844" s="15" t="s">
        <v>667</v>
      </c>
      <c r="B844" s="15">
        <v>255</v>
      </c>
      <c r="C844" s="15">
        <v>260</v>
      </c>
      <c r="D844" s="15"/>
      <c r="E844" s="15"/>
    </row>
    <row r="845" spans="1:5">
      <c r="A845" s="15" t="s">
        <v>668</v>
      </c>
      <c r="B845" s="15">
        <v>0</v>
      </c>
      <c r="C845" s="15"/>
      <c r="D845" s="15"/>
      <c r="E845" s="15"/>
    </row>
    <row r="846" spans="1:5">
      <c r="A846" s="15" t="s">
        <v>669</v>
      </c>
      <c r="B846" s="15">
        <v>375</v>
      </c>
      <c r="C846" s="15">
        <v>380</v>
      </c>
      <c r="D846" s="15"/>
      <c r="E846" s="15"/>
    </row>
    <row r="847" spans="1:5">
      <c r="A847" s="15" t="s">
        <v>670</v>
      </c>
      <c r="B847" s="15">
        <v>0</v>
      </c>
      <c r="C847" s="15"/>
      <c r="D847" s="15"/>
      <c r="E847" s="15"/>
    </row>
    <row r="848" spans="1:5">
      <c r="A848" s="15" t="s">
        <v>671</v>
      </c>
      <c r="B848" s="15">
        <v>0</v>
      </c>
      <c r="C848" s="15"/>
      <c r="D848" s="15"/>
      <c r="E848" s="15"/>
    </row>
    <row r="849" spans="1:5">
      <c r="A849" s="15" t="s">
        <v>672</v>
      </c>
      <c r="B849" s="15">
        <v>1833</v>
      </c>
      <c r="C849" s="15">
        <v>1900</v>
      </c>
      <c r="D849" s="15"/>
      <c r="E849" s="15"/>
    </row>
    <row r="850" spans="1:5">
      <c r="A850" s="15" t="s">
        <v>673</v>
      </c>
      <c r="B850" s="15">
        <v>251</v>
      </c>
      <c r="C850" s="15">
        <v>25</v>
      </c>
      <c r="D850" s="15"/>
      <c r="E850" s="15"/>
    </row>
    <row r="851" spans="1:5">
      <c r="A851" s="15" t="s">
        <v>674</v>
      </c>
      <c r="B851" s="15">
        <v>2</v>
      </c>
      <c r="C851" s="15">
        <v>2</v>
      </c>
      <c r="D851" s="15"/>
      <c r="E851" s="15"/>
    </row>
    <row r="852" spans="1:5">
      <c r="A852" s="15" t="s">
        <v>675</v>
      </c>
      <c r="B852" s="15">
        <v>298</v>
      </c>
      <c r="C852" s="15">
        <v>300</v>
      </c>
      <c r="D852" s="15"/>
      <c r="E852" s="15"/>
    </row>
    <row r="853" spans="1:5">
      <c r="A853" s="15" t="s">
        <v>676</v>
      </c>
      <c r="B853" s="15">
        <v>0</v>
      </c>
      <c r="C853" s="15"/>
      <c r="D853" s="15"/>
      <c r="E853" s="15"/>
    </row>
    <row r="854" spans="1:5">
      <c r="A854" s="15" t="s">
        <v>677</v>
      </c>
      <c r="B854" s="15">
        <v>0</v>
      </c>
      <c r="C854" s="15"/>
      <c r="D854" s="15"/>
      <c r="E854" s="15"/>
    </row>
    <row r="855" spans="1:5">
      <c r="A855" s="15" t="s">
        <v>678</v>
      </c>
      <c r="B855" s="15">
        <v>463</v>
      </c>
      <c r="C855" s="15">
        <v>450</v>
      </c>
      <c r="D855" s="15"/>
      <c r="E855" s="15"/>
    </row>
    <row r="856" spans="1:5">
      <c r="A856" s="15" t="s">
        <v>679</v>
      </c>
      <c r="B856" s="15">
        <v>0</v>
      </c>
      <c r="C856" s="15"/>
      <c r="D856" s="15"/>
      <c r="E856" s="15"/>
    </row>
    <row r="857" spans="1:5">
      <c r="A857" s="15" t="s">
        <v>680</v>
      </c>
      <c r="B857" s="15">
        <v>184</v>
      </c>
      <c r="C857" s="15">
        <v>200</v>
      </c>
      <c r="D857" s="15"/>
      <c r="E857" s="15"/>
    </row>
    <row r="858" spans="1:5">
      <c r="A858" s="15" t="s">
        <v>1170</v>
      </c>
      <c r="B858" s="15">
        <f>SUM(B859:B885)</f>
        <v>311</v>
      </c>
      <c r="C858" s="15">
        <f>SUM(C859:C885)</f>
        <v>266</v>
      </c>
      <c r="D858" s="15"/>
      <c r="E858" s="15"/>
    </row>
    <row r="859" spans="1:5">
      <c r="A859" s="15" t="s">
        <v>641</v>
      </c>
      <c r="B859" s="15">
        <v>51</v>
      </c>
      <c r="C859" s="15">
        <v>70</v>
      </c>
      <c r="D859" s="15"/>
      <c r="E859" s="15"/>
    </row>
    <row r="860" spans="1:5">
      <c r="A860" s="15" t="s">
        <v>642</v>
      </c>
      <c r="B860" s="15">
        <v>0</v>
      </c>
      <c r="C860" s="15"/>
      <c r="D860" s="15"/>
      <c r="E860" s="15"/>
    </row>
    <row r="861" spans="1:5">
      <c r="A861" s="15" t="s">
        <v>643</v>
      </c>
      <c r="B861" s="15">
        <v>0</v>
      </c>
      <c r="C861" s="15"/>
      <c r="D861" s="15"/>
      <c r="E861" s="15"/>
    </row>
    <row r="862" spans="1:5">
      <c r="A862" s="15" t="s">
        <v>1171</v>
      </c>
      <c r="B862" s="15">
        <v>4</v>
      </c>
      <c r="C862" s="15">
        <v>4</v>
      </c>
      <c r="D862" s="15"/>
      <c r="E862" s="15"/>
    </row>
    <row r="863" spans="1:5">
      <c r="A863" s="15" t="s">
        <v>683</v>
      </c>
      <c r="B863" s="15">
        <v>128</v>
      </c>
      <c r="C863" s="15">
        <v>130</v>
      </c>
      <c r="D863" s="15"/>
      <c r="E863" s="15"/>
    </row>
    <row r="864" spans="1:5">
      <c r="A864" s="15" t="s">
        <v>1172</v>
      </c>
      <c r="B864" s="15">
        <v>2</v>
      </c>
      <c r="C864" s="15">
        <v>2</v>
      </c>
      <c r="D864" s="15"/>
      <c r="E864" s="15"/>
    </row>
    <row r="865" spans="1:5">
      <c r="A865" s="15" t="s">
        <v>685</v>
      </c>
      <c r="B865" s="15">
        <v>0</v>
      </c>
      <c r="C865" s="15"/>
      <c r="D865" s="15"/>
      <c r="E865" s="15"/>
    </row>
    <row r="866" spans="1:5">
      <c r="A866" s="15" t="s">
        <v>1173</v>
      </c>
      <c r="B866" s="15">
        <v>22</v>
      </c>
      <c r="C866" s="15">
        <v>25</v>
      </c>
      <c r="D866" s="15"/>
      <c r="E866" s="15"/>
    </row>
    <row r="867" spans="1:5">
      <c r="A867" s="15" t="s">
        <v>686</v>
      </c>
      <c r="B867" s="15">
        <v>34</v>
      </c>
      <c r="C867" s="15">
        <v>35</v>
      </c>
      <c r="D867" s="15"/>
      <c r="E867" s="15"/>
    </row>
    <row r="868" spans="1:5">
      <c r="A868" s="15" t="s">
        <v>1174</v>
      </c>
      <c r="B868" s="15">
        <v>0</v>
      </c>
      <c r="C868" s="15"/>
      <c r="D868" s="15"/>
      <c r="E868" s="15"/>
    </row>
    <row r="869" spans="1:5">
      <c r="A869" s="15" t="s">
        <v>688</v>
      </c>
      <c r="B869" s="15">
        <v>0</v>
      </c>
      <c r="C869" s="15"/>
      <c r="D869" s="15"/>
      <c r="E869" s="15"/>
    </row>
    <row r="870" spans="1:5">
      <c r="A870" s="15" t="s">
        <v>689</v>
      </c>
      <c r="B870" s="15">
        <v>0</v>
      </c>
      <c r="C870" s="15"/>
      <c r="D870" s="15"/>
      <c r="E870" s="15"/>
    </row>
    <row r="871" spans="1:5">
      <c r="A871" s="15" t="s">
        <v>1175</v>
      </c>
      <c r="B871" s="15">
        <v>0</v>
      </c>
      <c r="C871" s="15"/>
      <c r="D871" s="15"/>
      <c r="E871" s="15"/>
    </row>
    <row r="872" spans="1:5">
      <c r="A872" s="15" t="s">
        <v>1176</v>
      </c>
      <c r="B872" s="15">
        <v>0</v>
      </c>
      <c r="C872" s="15"/>
      <c r="D872" s="15"/>
      <c r="E872" s="15"/>
    </row>
    <row r="873" spans="1:5">
      <c r="A873" s="15" t="s">
        <v>691</v>
      </c>
      <c r="B873" s="15">
        <v>0</v>
      </c>
      <c r="C873" s="15"/>
      <c r="D873" s="15"/>
      <c r="E873" s="15"/>
    </row>
    <row r="874" spans="1:5">
      <c r="A874" s="15" t="s">
        <v>1177</v>
      </c>
      <c r="B874" s="15">
        <v>0</v>
      </c>
      <c r="C874" s="15"/>
      <c r="D874" s="15"/>
      <c r="E874" s="15"/>
    </row>
    <row r="875" spans="1:5">
      <c r="A875" s="15" t="s">
        <v>1178</v>
      </c>
      <c r="B875" s="15">
        <v>0</v>
      </c>
      <c r="C875" s="15"/>
      <c r="D875" s="15"/>
      <c r="E875" s="15"/>
    </row>
    <row r="876" spans="1:5">
      <c r="A876" s="15" t="s">
        <v>1179</v>
      </c>
      <c r="B876" s="15">
        <v>0</v>
      </c>
      <c r="C876" s="15"/>
      <c r="D876" s="15"/>
      <c r="E876" s="15"/>
    </row>
    <row r="877" spans="1:5">
      <c r="A877" s="15" t="s">
        <v>1180</v>
      </c>
      <c r="B877" s="15">
        <v>0</v>
      </c>
      <c r="C877" s="15"/>
      <c r="D877" s="15"/>
      <c r="E877" s="15"/>
    </row>
    <row r="878" spans="1:5">
      <c r="A878" s="15" t="s">
        <v>694</v>
      </c>
      <c r="B878" s="15">
        <v>0</v>
      </c>
      <c r="C878" s="15"/>
      <c r="D878" s="15"/>
      <c r="E878" s="15"/>
    </row>
    <row r="879" spans="1:5">
      <c r="A879" s="15" t="s">
        <v>1181</v>
      </c>
      <c r="B879" s="15">
        <v>0</v>
      </c>
      <c r="C879" s="15"/>
      <c r="D879" s="15"/>
      <c r="E879" s="15"/>
    </row>
    <row r="880" spans="1:5">
      <c r="A880" s="15" t="s">
        <v>1182</v>
      </c>
      <c r="B880" s="15">
        <v>0</v>
      </c>
      <c r="C880" s="15"/>
      <c r="D880" s="15"/>
      <c r="E880" s="15"/>
    </row>
    <row r="881" spans="1:5">
      <c r="A881" s="15" t="s">
        <v>695</v>
      </c>
      <c r="B881" s="15">
        <v>0</v>
      </c>
      <c r="C881" s="15"/>
      <c r="D881" s="15"/>
      <c r="E881" s="15"/>
    </row>
    <row r="882" spans="1:5">
      <c r="A882" s="15" t="s">
        <v>1183</v>
      </c>
      <c r="B882" s="15">
        <v>0</v>
      </c>
      <c r="C882" s="15"/>
      <c r="D882" s="15"/>
      <c r="E882" s="15"/>
    </row>
    <row r="883" spans="1:5">
      <c r="A883" s="15" t="s">
        <v>697</v>
      </c>
      <c r="B883" s="15">
        <v>0</v>
      </c>
      <c r="C883" s="15"/>
      <c r="D883" s="15"/>
      <c r="E883" s="15"/>
    </row>
    <row r="884" spans="1:5">
      <c r="A884" s="15" t="s">
        <v>1184</v>
      </c>
      <c r="B884" s="15">
        <v>0</v>
      </c>
      <c r="C884" s="15"/>
      <c r="D884" s="15"/>
      <c r="E884" s="15"/>
    </row>
    <row r="885" spans="1:5">
      <c r="A885" s="15" t="s">
        <v>702</v>
      </c>
      <c r="B885" s="15">
        <v>70</v>
      </c>
      <c r="C885" s="15"/>
      <c r="D885" s="15"/>
      <c r="E885" s="15"/>
    </row>
    <row r="886" spans="1:5">
      <c r="A886" s="15" t="s">
        <v>703</v>
      </c>
      <c r="B886" s="15">
        <f>SUM(B887:B912)</f>
        <v>8338</v>
      </c>
      <c r="C886" s="15">
        <f>SUM(C887:C912)</f>
        <v>5457</v>
      </c>
      <c r="D886" s="15"/>
      <c r="E886" s="15"/>
    </row>
    <row r="887" spans="1:5">
      <c r="A887" s="15" t="s">
        <v>641</v>
      </c>
      <c r="B887" s="15">
        <v>305</v>
      </c>
      <c r="C887" s="15">
        <v>320</v>
      </c>
      <c r="D887" s="15"/>
      <c r="E887" s="15"/>
    </row>
    <row r="888" spans="1:5">
      <c r="A888" s="15" t="s">
        <v>642</v>
      </c>
      <c r="B888" s="15">
        <v>3</v>
      </c>
      <c r="C888" s="15">
        <v>5</v>
      </c>
      <c r="D888" s="15"/>
      <c r="E888" s="15"/>
    </row>
    <row r="889" spans="1:5">
      <c r="A889" s="15" t="s">
        <v>643</v>
      </c>
      <c r="B889" s="15">
        <v>0</v>
      </c>
      <c r="C889" s="15"/>
      <c r="D889" s="15"/>
      <c r="E889" s="15"/>
    </row>
    <row r="890" spans="1:5">
      <c r="A890" s="15" t="s">
        <v>704</v>
      </c>
      <c r="B890" s="15">
        <v>0</v>
      </c>
      <c r="C890" s="15"/>
      <c r="D890" s="15"/>
      <c r="E890" s="15"/>
    </row>
    <row r="891" spans="1:5">
      <c r="A891" s="15" t="s">
        <v>705</v>
      </c>
      <c r="B891" s="15">
        <v>5945</v>
      </c>
      <c r="C891" s="15">
        <v>2772</v>
      </c>
      <c r="D891" s="15"/>
      <c r="E891" s="15"/>
    </row>
    <row r="892" spans="1:5">
      <c r="A892" s="15" t="s">
        <v>706</v>
      </c>
      <c r="B892" s="15">
        <v>65</v>
      </c>
      <c r="C892" s="15">
        <v>80</v>
      </c>
      <c r="D892" s="15"/>
      <c r="E892" s="15"/>
    </row>
    <row r="893" spans="1:5">
      <c r="A893" s="15" t="s">
        <v>707</v>
      </c>
      <c r="B893" s="15">
        <v>0</v>
      </c>
      <c r="C893" s="15"/>
      <c r="D893" s="15"/>
      <c r="E893" s="15"/>
    </row>
    <row r="894" spans="1:5">
      <c r="A894" s="15" t="s">
        <v>708</v>
      </c>
      <c r="B894" s="15">
        <v>0</v>
      </c>
      <c r="C894" s="15"/>
      <c r="D894" s="15"/>
      <c r="E894" s="15"/>
    </row>
    <row r="895" spans="1:5">
      <c r="A895" s="15" t="s">
        <v>709</v>
      </c>
      <c r="B895" s="15">
        <v>5</v>
      </c>
      <c r="C895" s="15">
        <v>5</v>
      </c>
      <c r="D895" s="15"/>
      <c r="E895" s="15"/>
    </row>
    <row r="896" spans="1:5">
      <c r="A896" s="15" t="s">
        <v>710</v>
      </c>
      <c r="B896" s="15">
        <v>3</v>
      </c>
      <c r="C896" s="15">
        <v>5</v>
      </c>
      <c r="D896" s="15"/>
      <c r="E896" s="15"/>
    </row>
    <row r="897" spans="1:5">
      <c r="A897" s="15" t="s">
        <v>711</v>
      </c>
      <c r="B897" s="15">
        <v>10</v>
      </c>
      <c r="C897" s="15">
        <v>10</v>
      </c>
      <c r="D897" s="15"/>
      <c r="E897" s="15"/>
    </row>
    <row r="898" spans="1:5">
      <c r="A898" s="15" t="s">
        <v>712</v>
      </c>
      <c r="B898" s="15">
        <v>0</v>
      </c>
      <c r="C898" s="15"/>
      <c r="D898" s="15"/>
      <c r="E898" s="15"/>
    </row>
    <row r="899" spans="1:5">
      <c r="A899" s="15" t="s">
        <v>713</v>
      </c>
      <c r="B899" s="15">
        <v>0</v>
      </c>
      <c r="C899" s="15"/>
      <c r="D899" s="15"/>
      <c r="E899" s="15"/>
    </row>
    <row r="900" spans="1:5">
      <c r="A900" s="15" t="s">
        <v>714</v>
      </c>
      <c r="B900" s="15">
        <v>35</v>
      </c>
      <c r="C900" s="15">
        <v>50</v>
      </c>
      <c r="D900" s="15"/>
      <c r="E900" s="15"/>
    </row>
    <row r="901" spans="1:5">
      <c r="A901" s="15" t="s">
        <v>715</v>
      </c>
      <c r="B901" s="15">
        <v>217</v>
      </c>
      <c r="C901" s="15">
        <v>220</v>
      </c>
      <c r="D901" s="15"/>
      <c r="E901" s="15"/>
    </row>
    <row r="902" spans="1:5">
      <c r="A902" s="15" t="s">
        <v>716</v>
      </c>
      <c r="B902" s="15">
        <v>77</v>
      </c>
      <c r="C902" s="15">
        <v>80</v>
      </c>
      <c r="D902" s="15"/>
      <c r="E902" s="15"/>
    </row>
    <row r="903" spans="1:5">
      <c r="A903" s="15" t="s">
        <v>717</v>
      </c>
      <c r="B903" s="15">
        <v>10</v>
      </c>
      <c r="C903" s="15">
        <v>10</v>
      </c>
      <c r="D903" s="15"/>
      <c r="E903" s="15"/>
    </row>
    <row r="904" spans="1:5">
      <c r="A904" s="15" t="s">
        <v>718</v>
      </c>
      <c r="B904" s="15">
        <v>0</v>
      </c>
      <c r="C904" s="15"/>
      <c r="D904" s="15"/>
      <c r="E904" s="15"/>
    </row>
    <row r="905" spans="1:5">
      <c r="A905" s="15" t="s">
        <v>719</v>
      </c>
      <c r="B905" s="15">
        <v>20</v>
      </c>
      <c r="C905" s="15">
        <v>200</v>
      </c>
      <c r="D905" s="15"/>
      <c r="E905" s="15"/>
    </row>
    <row r="906" spans="1:5">
      <c r="A906" s="15" t="s">
        <v>720</v>
      </c>
      <c r="B906" s="15">
        <v>0</v>
      </c>
      <c r="C906" s="15"/>
      <c r="D906" s="15"/>
      <c r="E906" s="15"/>
    </row>
    <row r="907" spans="1:5">
      <c r="A907" s="15" t="s">
        <v>721</v>
      </c>
      <c r="B907" s="15">
        <v>0</v>
      </c>
      <c r="C907" s="15"/>
      <c r="D907" s="15"/>
      <c r="E907" s="15"/>
    </row>
    <row r="908" spans="1:5">
      <c r="A908" s="15" t="s">
        <v>1185</v>
      </c>
      <c r="B908" s="15">
        <v>0</v>
      </c>
      <c r="C908" s="15"/>
      <c r="D908" s="15"/>
      <c r="E908" s="15"/>
    </row>
    <row r="909" spans="1:5">
      <c r="A909" s="15" t="s">
        <v>694</v>
      </c>
      <c r="B909" s="15">
        <v>0</v>
      </c>
      <c r="C909" s="15"/>
      <c r="D909" s="15"/>
      <c r="E909" s="15"/>
    </row>
    <row r="910" spans="1:5">
      <c r="A910" s="15" t="s">
        <v>722</v>
      </c>
      <c r="B910" s="15">
        <v>0</v>
      </c>
      <c r="C910" s="15"/>
      <c r="D910" s="15"/>
      <c r="E910" s="15"/>
    </row>
    <row r="911" spans="1:5">
      <c r="A911" s="15" t="s">
        <v>723</v>
      </c>
      <c r="B911" s="15">
        <v>251</v>
      </c>
      <c r="C911" s="15">
        <v>200</v>
      </c>
      <c r="D911" s="15"/>
      <c r="E911" s="15"/>
    </row>
    <row r="912" spans="1:5">
      <c r="A912" s="15" t="s">
        <v>724</v>
      </c>
      <c r="B912" s="15">
        <v>1392</v>
      </c>
      <c r="C912" s="15">
        <v>1500</v>
      </c>
      <c r="D912" s="15"/>
      <c r="E912" s="15"/>
    </row>
    <row r="913" spans="1:5">
      <c r="A913" s="15" t="s">
        <v>725</v>
      </c>
      <c r="B913" s="15">
        <f>SUM(B914:B923)</f>
        <v>0</v>
      </c>
      <c r="C913" s="15">
        <f>SUM(C914:C923)</f>
        <v>0</v>
      </c>
      <c r="D913" s="15"/>
      <c r="E913" s="15"/>
    </row>
    <row r="914" spans="1:5">
      <c r="A914" s="15" t="s">
        <v>641</v>
      </c>
      <c r="B914" s="15"/>
      <c r="C914" s="15"/>
      <c r="D914" s="15"/>
      <c r="E914" s="15"/>
    </row>
    <row r="915" spans="1:5">
      <c r="A915" s="15" t="s">
        <v>642</v>
      </c>
      <c r="B915" s="15"/>
      <c r="C915" s="15"/>
      <c r="D915" s="15"/>
      <c r="E915" s="15"/>
    </row>
    <row r="916" spans="1:5">
      <c r="A916" s="15" t="s">
        <v>643</v>
      </c>
      <c r="B916" s="15"/>
      <c r="C916" s="15"/>
      <c r="D916" s="15"/>
      <c r="E916" s="15"/>
    </row>
    <row r="917" spans="1:5">
      <c r="A917" s="15" t="s">
        <v>726</v>
      </c>
      <c r="B917" s="15"/>
      <c r="C917" s="15"/>
      <c r="D917" s="15"/>
      <c r="E917" s="15"/>
    </row>
    <row r="918" spans="1:5">
      <c r="A918" s="15" t="s">
        <v>727</v>
      </c>
      <c r="B918" s="15"/>
      <c r="C918" s="15"/>
      <c r="D918" s="15"/>
      <c r="E918" s="15"/>
    </row>
    <row r="919" spans="1:5">
      <c r="A919" s="15" t="s">
        <v>728</v>
      </c>
      <c r="B919" s="15"/>
      <c r="C919" s="15"/>
      <c r="D919" s="15"/>
      <c r="E919" s="15"/>
    </row>
    <row r="920" spans="1:5">
      <c r="A920" s="15" t="s">
        <v>729</v>
      </c>
      <c r="B920" s="15"/>
      <c r="C920" s="15"/>
      <c r="D920" s="15"/>
      <c r="E920" s="15"/>
    </row>
    <row r="921" spans="1:5">
      <c r="A921" s="15" t="s">
        <v>730</v>
      </c>
      <c r="B921" s="15"/>
      <c r="C921" s="15"/>
      <c r="D921" s="15"/>
      <c r="E921" s="15"/>
    </row>
    <row r="922" spans="1:5">
      <c r="A922" s="15" t="s">
        <v>731</v>
      </c>
      <c r="B922" s="15"/>
      <c r="C922" s="15"/>
      <c r="D922" s="15"/>
      <c r="E922" s="15"/>
    </row>
    <row r="923" spans="1:5">
      <c r="A923" s="15" t="s">
        <v>732</v>
      </c>
      <c r="B923" s="15"/>
      <c r="C923" s="15"/>
      <c r="D923" s="15"/>
      <c r="E923" s="15"/>
    </row>
    <row r="924" spans="1:5">
      <c r="A924" s="15" t="s">
        <v>733</v>
      </c>
      <c r="B924" s="15">
        <f>SUM(B925:B934)</f>
        <v>4863</v>
      </c>
      <c r="C924" s="15">
        <f>SUM(C925:C934)</f>
        <v>5300</v>
      </c>
      <c r="D924" s="15"/>
      <c r="E924" s="15"/>
    </row>
    <row r="925" spans="1:5">
      <c r="A925" s="15" t="s">
        <v>641</v>
      </c>
      <c r="B925" s="15">
        <v>25</v>
      </c>
      <c r="C925" s="15">
        <v>20</v>
      </c>
      <c r="D925" s="15"/>
      <c r="E925" s="15"/>
    </row>
    <row r="926" spans="1:5">
      <c r="A926" s="15" t="s">
        <v>642</v>
      </c>
      <c r="B926" s="15">
        <v>0</v>
      </c>
      <c r="C926" s="15"/>
      <c r="D926" s="15"/>
      <c r="E926" s="15"/>
    </row>
    <row r="927" spans="1:5">
      <c r="A927" s="15" t="s">
        <v>643</v>
      </c>
      <c r="B927" s="15">
        <v>0</v>
      </c>
      <c r="C927" s="15"/>
      <c r="D927" s="15"/>
      <c r="E927" s="15"/>
    </row>
    <row r="928" spans="1:5">
      <c r="A928" s="15" t="s">
        <v>734</v>
      </c>
      <c r="B928" s="15">
        <v>15</v>
      </c>
      <c r="C928" s="15">
        <v>30</v>
      </c>
      <c r="D928" s="15"/>
      <c r="E928" s="15"/>
    </row>
    <row r="929" spans="1:5">
      <c r="A929" s="15" t="s">
        <v>735</v>
      </c>
      <c r="B929" s="15">
        <v>255</v>
      </c>
      <c r="C929" s="15">
        <v>300</v>
      </c>
      <c r="D929" s="15"/>
      <c r="E929" s="15"/>
    </row>
    <row r="930" spans="1:5">
      <c r="A930" s="15" t="s">
        <v>736</v>
      </c>
      <c r="B930" s="15">
        <v>433</v>
      </c>
      <c r="C930" s="15">
        <v>450</v>
      </c>
      <c r="D930" s="15"/>
      <c r="E930" s="15"/>
    </row>
    <row r="931" spans="1:5">
      <c r="A931" s="15" t="s">
        <v>737</v>
      </c>
      <c r="B931" s="15">
        <v>0</v>
      </c>
      <c r="C931" s="15"/>
      <c r="D931" s="15"/>
      <c r="E931" s="15"/>
    </row>
    <row r="932" spans="1:5">
      <c r="A932" s="15" t="s">
        <v>738</v>
      </c>
      <c r="B932" s="15">
        <v>0</v>
      </c>
      <c r="C932" s="15"/>
      <c r="D932" s="15"/>
      <c r="E932" s="15"/>
    </row>
    <row r="933" spans="1:5">
      <c r="A933" s="15" t="s">
        <v>739</v>
      </c>
      <c r="B933" s="15">
        <v>5</v>
      </c>
      <c r="C933" s="15"/>
      <c r="D933" s="15"/>
      <c r="E933" s="15"/>
    </row>
    <row r="934" spans="1:5">
      <c r="A934" s="15" t="s">
        <v>740</v>
      </c>
      <c r="B934" s="15">
        <v>4130</v>
      </c>
      <c r="C934" s="15">
        <v>4500</v>
      </c>
      <c r="D934" s="15"/>
      <c r="E934" s="15"/>
    </row>
    <row r="935" spans="1:5">
      <c r="A935" s="15" t="s">
        <v>741</v>
      </c>
      <c r="B935" s="15">
        <f>SUM(B936:B940)</f>
        <v>1183</v>
      </c>
      <c r="C935" s="15">
        <f>SUM(C936:C940)</f>
        <v>1200</v>
      </c>
      <c r="D935" s="15"/>
      <c r="E935" s="15"/>
    </row>
    <row r="936" spans="1:5">
      <c r="A936" s="15" t="s">
        <v>742</v>
      </c>
      <c r="B936" s="15">
        <v>29</v>
      </c>
      <c r="C936" s="15"/>
      <c r="D936" s="15"/>
      <c r="E936" s="15"/>
    </row>
    <row r="937" spans="1:5">
      <c r="A937" s="15" t="s">
        <v>743</v>
      </c>
      <c r="B937" s="15">
        <v>1154</v>
      </c>
      <c r="C937" s="15">
        <v>1200</v>
      </c>
      <c r="D937" s="15"/>
      <c r="E937" s="15"/>
    </row>
    <row r="938" spans="1:5">
      <c r="A938" s="15" t="s">
        <v>744</v>
      </c>
      <c r="B938" s="15">
        <v>0</v>
      </c>
      <c r="C938" s="15"/>
      <c r="D938" s="15"/>
      <c r="E938" s="15"/>
    </row>
    <row r="939" spans="1:5">
      <c r="A939" s="15" t="s">
        <v>745</v>
      </c>
      <c r="B939" s="15">
        <v>0</v>
      </c>
      <c r="C939" s="15"/>
      <c r="D939" s="15"/>
      <c r="E939" s="15"/>
    </row>
    <row r="940" spans="1:5">
      <c r="A940" s="15" t="s">
        <v>746</v>
      </c>
      <c r="B940" s="15">
        <v>0</v>
      </c>
      <c r="C940" s="15"/>
      <c r="D940" s="15"/>
      <c r="E940" s="15"/>
    </row>
    <row r="941" spans="1:5">
      <c r="A941" s="15" t="s">
        <v>747</v>
      </c>
      <c r="B941" s="15">
        <f>SUM(B942:B947)</f>
        <v>2261</v>
      </c>
      <c r="C941" s="15">
        <f>SUM(C942:C947)</f>
        <v>2100</v>
      </c>
      <c r="D941" s="15"/>
      <c r="E941" s="15"/>
    </row>
    <row r="942" spans="1:5">
      <c r="A942" s="15" t="s">
        <v>748</v>
      </c>
      <c r="B942" s="15">
        <v>952</v>
      </c>
      <c r="C942" s="15">
        <v>800</v>
      </c>
      <c r="D942" s="15"/>
      <c r="E942" s="15"/>
    </row>
    <row r="943" spans="1:5">
      <c r="A943" s="15" t="s">
        <v>749</v>
      </c>
      <c r="B943" s="15">
        <v>0</v>
      </c>
      <c r="C943" s="15"/>
      <c r="D943" s="15"/>
      <c r="E943" s="15"/>
    </row>
    <row r="944" spans="1:5">
      <c r="A944" s="15" t="s">
        <v>750</v>
      </c>
      <c r="B944" s="15">
        <v>377</v>
      </c>
      <c r="C944" s="15">
        <v>400</v>
      </c>
      <c r="D944" s="15"/>
      <c r="E944" s="15"/>
    </row>
    <row r="945" spans="1:5">
      <c r="A945" s="15" t="s">
        <v>751</v>
      </c>
      <c r="B945" s="15">
        <v>400</v>
      </c>
      <c r="C945" s="15">
        <v>400</v>
      </c>
      <c r="D945" s="15"/>
      <c r="E945" s="15"/>
    </row>
    <row r="946" spans="1:5">
      <c r="A946" s="15" t="s">
        <v>752</v>
      </c>
      <c r="B946" s="15">
        <v>0</v>
      </c>
      <c r="C946" s="15"/>
      <c r="D946" s="15"/>
      <c r="E946" s="15"/>
    </row>
    <row r="947" spans="1:5">
      <c r="A947" s="15" t="s">
        <v>753</v>
      </c>
      <c r="B947" s="15">
        <v>532</v>
      </c>
      <c r="C947" s="15">
        <v>500</v>
      </c>
      <c r="D947" s="15"/>
      <c r="E947" s="15"/>
    </row>
    <row r="948" spans="1:5">
      <c r="A948" s="15" t="s">
        <v>754</v>
      </c>
      <c r="B948" s="15">
        <f>SUM(B949:B954)</f>
        <v>89</v>
      </c>
      <c r="C948" s="15">
        <f>SUM(C949:C954)</f>
        <v>100</v>
      </c>
      <c r="D948" s="15"/>
      <c r="E948" s="15"/>
    </row>
    <row r="949" spans="1:5">
      <c r="A949" s="15" t="s">
        <v>755</v>
      </c>
      <c r="B949" s="15">
        <v>0</v>
      </c>
      <c r="C949" s="15"/>
      <c r="D949" s="15"/>
      <c r="E949" s="15"/>
    </row>
    <row r="950" spans="1:5">
      <c r="A950" s="15" t="s">
        <v>756</v>
      </c>
      <c r="B950" s="15">
        <v>0</v>
      </c>
      <c r="C950" s="15"/>
      <c r="D950" s="15"/>
      <c r="E950" s="15"/>
    </row>
    <row r="951" spans="1:5">
      <c r="A951" s="15" t="s">
        <v>757</v>
      </c>
      <c r="B951" s="15">
        <v>73</v>
      </c>
      <c r="C951" s="15">
        <v>80</v>
      </c>
      <c r="D951" s="15"/>
      <c r="E951" s="15"/>
    </row>
    <row r="952" spans="1:5">
      <c r="A952" s="15" t="s">
        <v>758</v>
      </c>
      <c r="B952" s="15">
        <v>16</v>
      </c>
      <c r="C952" s="15">
        <v>20</v>
      </c>
      <c r="D952" s="15"/>
      <c r="E952" s="15"/>
    </row>
    <row r="953" spans="1:5">
      <c r="A953" s="15" t="s">
        <v>759</v>
      </c>
      <c r="B953" s="15">
        <v>0</v>
      </c>
      <c r="C953" s="15"/>
      <c r="D953" s="15"/>
      <c r="E953" s="15"/>
    </row>
    <row r="954" spans="1:5">
      <c r="A954" s="15" t="s">
        <v>760</v>
      </c>
      <c r="B954" s="15">
        <v>0</v>
      </c>
      <c r="C954" s="15"/>
      <c r="D954" s="15"/>
      <c r="E954" s="15"/>
    </row>
    <row r="955" spans="1:5">
      <c r="A955" s="15" t="s">
        <v>761</v>
      </c>
      <c r="B955" s="15">
        <f>SUM(B956:B958)</f>
        <v>0</v>
      </c>
      <c r="C955" s="15">
        <f>SUM(C956:C958)</f>
        <v>0</v>
      </c>
      <c r="D955" s="15"/>
      <c r="E955" s="15"/>
    </row>
    <row r="956" spans="1:5">
      <c r="A956" s="15" t="s">
        <v>762</v>
      </c>
      <c r="B956" s="15"/>
      <c r="C956" s="15"/>
      <c r="D956" s="15"/>
      <c r="E956" s="15"/>
    </row>
    <row r="957" spans="1:5">
      <c r="A957" s="15" t="s">
        <v>1186</v>
      </c>
      <c r="B957" s="15"/>
      <c r="C957" s="15"/>
      <c r="D957" s="15"/>
      <c r="E957" s="15"/>
    </row>
    <row r="958" spans="1:5">
      <c r="A958" s="15" t="s">
        <v>763</v>
      </c>
      <c r="B958" s="15"/>
      <c r="C958" s="15"/>
      <c r="D958" s="15"/>
      <c r="E958" s="15"/>
    </row>
    <row r="959" spans="1:5">
      <c r="A959" s="15" t="s">
        <v>764</v>
      </c>
      <c r="B959" s="15">
        <f>SUM(B960:B961)</f>
        <v>164</v>
      </c>
      <c r="C959" s="15">
        <f>SUM(C960:C961)</f>
        <v>200</v>
      </c>
      <c r="D959" s="15"/>
      <c r="E959" s="15"/>
    </row>
    <row r="960" spans="1:5">
      <c r="A960" s="15" t="s">
        <v>765</v>
      </c>
      <c r="B960" s="15">
        <v>0</v>
      </c>
      <c r="C960" s="15"/>
      <c r="D960" s="15"/>
      <c r="E960" s="15"/>
    </row>
    <row r="961" spans="1:5">
      <c r="A961" s="15" t="s">
        <v>766</v>
      </c>
      <c r="B961" s="15">
        <v>164</v>
      </c>
      <c r="C961" s="15">
        <v>200</v>
      </c>
      <c r="D961" s="15"/>
      <c r="E961" s="15"/>
    </row>
    <row r="962" spans="1:5">
      <c r="A962" s="15" t="s">
        <v>767</v>
      </c>
      <c r="B962" s="15">
        <f>B963+B986+B996+B1006+B1011+B1018+B1023</f>
        <v>2430</v>
      </c>
      <c r="C962" s="15">
        <f>C963+C986+C996+C1006+C1011+C1018+C1023</f>
        <v>2500</v>
      </c>
      <c r="D962" s="15"/>
      <c r="E962" s="15"/>
    </row>
    <row r="963" spans="1:5">
      <c r="A963" s="15" t="s">
        <v>768</v>
      </c>
      <c r="B963" s="15">
        <f>SUM(B964:B985)</f>
        <v>2391</v>
      </c>
      <c r="C963" s="15">
        <f>SUM(C964:C985)</f>
        <v>2500</v>
      </c>
      <c r="D963" s="15"/>
      <c r="E963" s="15"/>
    </row>
    <row r="964" spans="1:5">
      <c r="A964" s="15" t="s">
        <v>641</v>
      </c>
      <c r="B964" s="15">
        <v>67</v>
      </c>
      <c r="C964" s="15">
        <v>80</v>
      </c>
      <c r="D964" s="15"/>
      <c r="E964" s="15"/>
    </row>
    <row r="965" spans="1:5">
      <c r="A965" s="15" t="s">
        <v>642</v>
      </c>
      <c r="B965" s="15">
        <v>2324</v>
      </c>
      <c r="C965" s="15">
        <v>50</v>
      </c>
      <c r="D965" s="15"/>
      <c r="E965" s="15"/>
    </row>
    <row r="966" spans="1:5">
      <c r="A966" s="15" t="s">
        <v>643</v>
      </c>
      <c r="B966" s="15">
        <v>0</v>
      </c>
      <c r="C966" s="15"/>
      <c r="D966" s="15"/>
      <c r="E966" s="15"/>
    </row>
    <row r="967" spans="1:5">
      <c r="A967" s="15" t="s">
        <v>769</v>
      </c>
      <c r="B967" s="15">
        <v>0</v>
      </c>
      <c r="C967" s="15">
        <v>1870</v>
      </c>
      <c r="D967" s="15"/>
      <c r="E967" s="15"/>
    </row>
    <row r="968" spans="1:5">
      <c r="A968" s="15" t="s">
        <v>770</v>
      </c>
      <c r="B968" s="15">
        <v>0</v>
      </c>
      <c r="C968" s="15">
        <v>500</v>
      </c>
      <c r="D968" s="15"/>
      <c r="E968" s="15"/>
    </row>
    <row r="969" spans="1:5">
      <c r="A969" s="15" t="s">
        <v>771</v>
      </c>
      <c r="B969" s="15">
        <v>0</v>
      </c>
      <c r="C969" s="15"/>
      <c r="D969" s="15"/>
      <c r="E969" s="15"/>
    </row>
    <row r="970" spans="1:5">
      <c r="A970" s="15" t="s">
        <v>772</v>
      </c>
      <c r="B970" s="15">
        <v>0</v>
      </c>
      <c r="C970" s="15"/>
      <c r="D970" s="15"/>
      <c r="E970" s="15"/>
    </row>
    <row r="971" spans="1:5">
      <c r="A971" s="15" t="s">
        <v>773</v>
      </c>
      <c r="B971" s="15">
        <v>0</v>
      </c>
      <c r="C971" s="15"/>
      <c r="D971" s="15"/>
      <c r="E971" s="15"/>
    </row>
    <row r="972" spans="1:5">
      <c r="A972" s="15" t="s">
        <v>774</v>
      </c>
      <c r="B972" s="15">
        <v>0</v>
      </c>
      <c r="C972" s="15"/>
      <c r="D972" s="15"/>
      <c r="E972" s="15"/>
    </row>
    <row r="973" spans="1:5">
      <c r="A973" s="15" t="s">
        <v>775</v>
      </c>
      <c r="B973" s="15">
        <v>0</v>
      </c>
      <c r="C973" s="15"/>
      <c r="D973" s="15"/>
      <c r="E973" s="15"/>
    </row>
    <row r="974" spans="1:5">
      <c r="A974" s="15" t="s">
        <v>776</v>
      </c>
      <c r="B974" s="15">
        <v>0</v>
      </c>
      <c r="C974" s="15"/>
      <c r="D974" s="15"/>
      <c r="E974" s="15"/>
    </row>
    <row r="975" spans="1:5">
      <c r="A975" s="15" t="s">
        <v>777</v>
      </c>
      <c r="B975" s="15">
        <v>0</v>
      </c>
      <c r="C975" s="15"/>
      <c r="D975" s="15"/>
      <c r="E975" s="15"/>
    </row>
    <row r="976" spans="1:5">
      <c r="A976" s="15" t="s">
        <v>778</v>
      </c>
      <c r="B976" s="15">
        <v>0</v>
      </c>
      <c r="C976" s="15"/>
      <c r="D976" s="15"/>
      <c r="E976" s="15"/>
    </row>
    <row r="977" spans="1:5">
      <c r="A977" s="15" t="s">
        <v>779</v>
      </c>
      <c r="B977" s="15">
        <v>0</v>
      </c>
      <c r="C977" s="15"/>
      <c r="D977" s="15"/>
      <c r="E977" s="15"/>
    </row>
    <row r="978" spans="1:5">
      <c r="A978" s="15" t="s">
        <v>780</v>
      </c>
      <c r="B978" s="15">
        <v>0</v>
      </c>
      <c r="C978" s="15"/>
      <c r="D978" s="15"/>
      <c r="E978" s="15"/>
    </row>
    <row r="979" spans="1:5">
      <c r="A979" s="15" t="s">
        <v>781</v>
      </c>
      <c r="B979" s="15">
        <v>0</v>
      </c>
      <c r="C979" s="15"/>
      <c r="D979" s="15"/>
      <c r="E979" s="15"/>
    </row>
    <row r="980" spans="1:5">
      <c r="A980" s="15" t="s">
        <v>782</v>
      </c>
      <c r="B980" s="15">
        <v>0</v>
      </c>
      <c r="C980" s="15"/>
      <c r="D980" s="15"/>
      <c r="E980" s="15"/>
    </row>
    <row r="981" spans="1:5">
      <c r="A981" s="15" t="s">
        <v>783</v>
      </c>
      <c r="B981" s="15">
        <v>0</v>
      </c>
      <c r="C981" s="15"/>
      <c r="D981" s="15"/>
      <c r="E981" s="15"/>
    </row>
    <row r="982" spans="1:5">
      <c r="A982" s="15" t="s">
        <v>784</v>
      </c>
      <c r="B982" s="15">
        <v>0</v>
      </c>
      <c r="C982" s="15"/>
      <c r="D982" s="15"/>
      <c r="E982" s="15"/>
    </row>
    <row r="983" spans="1:5">
      <c r="A983" s="15" t="s">
        <v>785</v>
      </c>
      <c r="B983" s="15">
        <v>0</v>
      </c>
      <c r="C983" s="15"/>
      <c r="D983" s="15"/>
      <c r="E983" s="15"/>
    </row>
    <row r="984" spans="1:5">
      <c r="A984" s="15" t="s">
        <v>786</v>
      </c>
      <c r="B984" s="15">
        <v>0</v>
      </c>
      <c r="C984" s="15"/>
      <c r="D984" s="15"/>
      <c r="E984" s="15"/>
    </row>
    <row r="985" spans="1:5">
      <c r="A985" s="15" t="s">
        <v>787</v>
      </c>
      <c r="B985" s="15">
        <v>0</v>
      </c>
      <c r="C985" s="15"/>
      <c r="D985" s="15"/>
      <c r="E985" s="15"/>
    </row>
    <row r="986" spans="1:5">
      <c r="A986" s="15" t="s">
        <v>788</v>
      </c>
      <c r="B986" s="15">
        <f>SUM(B987:B995)</f>
        <v>0</v>
      </c>
      <c r="C986" s="15">
        <f>SUM(C987:C995)</f>
        <v>0</v>
      </c>
      <c r="D986" s="15"/>
      <c r="E986" s="15"/>
    </row>
    <row r="987" spans="1:5">
      <c r="A987" s="15" t="s">
        <v>641</v>
      </c>
      <c r="B987" s="15"/>
      <c r="C987" s="15"/>
      <c r="D987" s="15"/>
      <c r="E987" s="15"/>
    </row>
    <row r="988" spans="1:5">
      <c r="A988" s="15" t="s">
        <v>642</v>
      </c>
      <c r="B988" s="15"/>
      <c r="C988" s="15"/>
      <c r="D988" s="15"/>
      <c r="E988" s="15"/>
    </row>
    <row r="989" spans="1:5">
      <c r="A989" s="15" t="s">
        <v>643</v>
      </c>
      <c r="B989" s="15"/>
      <c r="C989" s="15"/>
      <c r="D989" s="15"/>
      <c r="E989" s="15"/>
    </row>
    <row r="990" spans="1:5">
      <c r="A990" s="15" t="s">
        <v>789</v>
      </c>
      <c r="B990" s="15"/>
      <c r="C990" s="15"/>
      <c r="D990" s="15"/>
      <c r="E990" s="15"/>
    </row>
    <row r="991" spans="1:5">
      <c r="A991" s="15" t="s">
        <v>790</v>
      </c>
      <c r="B991" s="15"/>
      <c r="C991" s="15"/>
      <c r="D991" s="15"/>
      <c r="E991" s="15"/>
    </row>
    <row r="992" spans="1:5">
      <c r="A992" s="15" t="s">
        <v>791</v>
      </c>
      <c r="B992" s="15"/>
      <c r="C992" s="15"/>
      <c r="D992" s="15"/>
      <c r="E992" s="15"/>
    </row>
    <row r="993" spans="1:5">
      <c r="A993" s="15" t="s">
        <v>792</v>
      </c>
      <c r="B993" s="15"/>
      <c r="C993" s="15"/>
      <c r="D993" s="15"/>
      <c r="E993" s="15"/>
    </row>
    <row r="994" spans="1:5">
      <c r="A994" s="15" t="s">
        <v>793</v>
      </c>
      <c r="B994" s="15"/>
      <c r="C994" s="15"/>
      <c r="D994" s="15"/>
      <c r="E994" s="15"/>
    </row>
    <row r="995" spans="1:5">
      <c r="A995" s="15" t="s">
        <v>794</v>
      </c>
      <c r="B995" s="15"/>
      <c r="C995" s="15"/>
      <c r="D995" s="15"/>
      <c r="E995" s="15"/>
    </row>
    <row r="996" spans="1:5">
      <c r="A996" s="15" t="s">
        <v>795</v>
      </c>
      <c r="B996" s="15">
        <f>SUM(B997:B1005)</f>
        <v>0</v>
      </c>
      <c r="C996" s="15">
        <f>SUM(C997:C1005)</f>
        <v>0</v>
      </c>
      <c r="D996" s="15"/>
      <c r="E996" s="15"/>
    </row>
    <row r="997" spans="1:5">
      <c r="A997" s="15" t="s">
        <v>641</v>
      </c>
      <c r="B997" s="15"/>
      <c r="C997" s="15"/>
      <c r="D997" s="15"/>
      <c r="E997" s="15"/>
    </row>
    <row r="998" spans="1:5">
      <c r="A998" s="15" t="s">
        <v>642</v>
      </c>
      <c r="B998" s="15"/>
      <c r="C998" s="15"/>
      <c r="D998" s="15"/>
      <c r="E998" s="15"/>
    </row>
    <row r="999" spans="1:5">
      <c r="A999" s="15" t="s">
        <v>643</v>
      </c>
      <c r="B999" s="15"/>
      <c r="C999" s="15"/>
      <c r="D999" s="15"/>
      <c r="E999" s="15"/>
    </row>
    <row r="1000" spans="1:5">
      <c r="A1000" s="15" t="s">
        <v>796</v>
      </c>
      <c r="B1000" s="15"/>
      <c r="C1000" s="15"/>
      <c r="D1000" s="15"/>
      <c r="E1000" s="15"/>
    </row>
    <row r="1001" spans="1:5">
      <c r="A1001" s="15" t="s">
        <v>797</v>
      </c>
      <c r="B1001" s="15"/>
      <c r="C1001" s="15"/>
      <c r="D1001" s="15"/>
      <c r="E1001" s="15"/>
    </row>
    <row r="1002" spans="1:5">
      <c r="A1002" s="15" t="s">
        <v>798</v>
      </c>
      <c r="B1002" s="15"/>
      <c r="C1002" s="15"/>
      <c r="D1002" s="15"/>
      <c r="E1002" s="15"/>
    </row>
    <row r="1003" spans="1:5">
      <c r="A1003" s="15" t="s">
        <v>799</v>
      </c>
      <c r="B1003" s="15"/>
      <c r="C1003" s="15"/>
      <c r="D1003" s="15"/>
      <c r="E1003" s="15"/>
    </row>
    <row r="1004" spans="1:5">
      <c r="A1004" s="15" t="s">
        <v>800</v>
      </c>
      <c r="B1004" s="15"/>
      <c r="C1004" s="15"/>
      <c r="D1004" s="15"/>
      <c r="E1004" s="15"/>
    </row>
    <row r="1005" spans="1:5">
      <c r="A1005" s="15" t="s">
        <v>801</v>
      </c>
      <c r="B1005" s="15"/>
      <c r="C1005" s="15"/>
      <c r="D1005" s="15"/>
      <c r="E1005" s="15"/>
    </row>
    <row r="1006" spans="1:5">
      <c r="A1006" s="15" t="s">
        <v>802</v>
      </c>
      <c r="B1006" s="15">
        <f>SUM(B1007:B1010)</f>
        <v>0</v>
      </c>
      <c r="C1006" s="15">
        <f>SUM(C1007:C1010)</f>
        <v>0</v>
      </c>
      <c r="D1006" s="15"/>
      <c r="E1006" s="15"/>
    </row>
    <row r="1007" spans="1:5">
      <c r="A1007" s="15" t="s">
        <v>803</v>
      </c>
      <c r="B1007" s="15"/>
      <c r="C1007" s="15"/>
      <c r="D1007" s="15"/>
      <c r="E1007" s="15"/>
    </row>
    <row r="1008" spans="1:5">
      <c r="A1008" s="15" t="s">
        <v>804</v>
      </c>
      <c r="B1008" s="15"/>
      <c r="C1008" s="15"/>
      <c r="D1008" s="15"/>
      <c r="E1008" s="15"/>
    </row>
    <row r="1009" spans="1:5">
      <c r="A1009" s="15" t="s">
        <v>805</v>
      </c>
      <c r="B1009" s="15"/>
      <c r="C1009" s="15"/>
      <c r="D1009" s="15"/>
      <c r="E1009" s="15"/>
    </row>
    <row r="1010" spans="1:5">
      <c r="A1010" s="15" t="s">
        <v>806</v>
      </c>
      <c r="B1010" s="15"/>
      <c r="C1010" s="15"/>
      <c r="D1010" s="15"/>
      <c r="E1010" s="15"/>
    </row>
    <row r="1011" spans="1:5">
      <c r="A1011" s="15" t="s">
        <v>807</v>
      </c>
      <c r="B1011" s="15">
        <f>SUM(B1012:B1017)</f>
        <v>0</v>
      </c>
      <c r="C1011" s="15">
        <f>SUM(C1012:C1017)</f>
        <v>0</v>
      </c>
      <c r="D1011" s="15"/>
      <c r="E1011" s="15"/>
    </row>
    <row r="1012" spans="1:5">
      <c r="A1012" s="15" t="s">
        <v>641</v>
      </c>
      <c r="B1012" s="15"/>
      <c r="C1012" s="15"/>
      <c r="D1012" s="15"/>
      <c r="E1012" s="15"/>
    </row>
    <row r="1013" spans="1:5">
      <c r="A1013" s="15" t="s">
        <v>642</v>
      </c>
      <c r="B1013" s="15"/>
      <c r="C1013" s="15"/>
      <c r="D1013" s="15"/>
      <c r="E1013" s="15"/>
    </row>
    <row r="1014" spans="1:5">
      <c r="A1014" s="15" t="s">
        <v>643</v>
      </c>
      <c r="B1014" s="15"/>
      <c r="C1014" s="15"/>
      <c r="D1014" s="15"/>
      <c r="E1014" s="15"/>
    </row>
    <row r="1015" spans="1:5">
      <c r="A1015" s="15" t="s">
        <v>793</v>
      </c>
      <c r="B1015" s="15"/>
      <c r="C1015" s="15"/>
      <c r="D1015" s="15"/>
      <c r="E1015" s="15"/>
    </row>
    <row r="1016" spans="1:5">
      <c r="A1016" s="15" t="s">
        <v>808</v>
      </c>
      <c r="B1016" s="15"/>
      <c r="C1016" s="15"/>
      <c r="D1016" s="15"/>
      <c r="E1016" s="15"/>
    </row>
    <row r="1017" spans="1:5">
      <c r="A1017" s="15" t="s">
        <v>809</v>
      </c>
      <c r="B1017" s="15"/>
      <c r="C1017" s="15"/>
      <c r="D1017" s="15"/>
      <c r="E1017" s="15"/>
    </row>
    <row r="1018" spans="1:5">
      <c r="A1018" s="15" t="s">
        <v>810</v>
      </c>
      <c r="B1018" s="15">
        <f>SUM(B1019:B1022)</f>
        <v>0</v>
      </c>
      <c r="C1018" s="15">
        <f>SUM(C1019:C1022)</f>
        <v>0</v>
      </c>
      <c r="D1018" s="15"/>
      <c r="E1018" s="15"/>
    </row>
    <row r="1019" spans="1:5">
      <c r="A1019" s="15" t="s">
        <v>811</v>
      </c>
      <c r="B1019" s="15"/>
      <c r="C1019" s="15"/>
      <c r="D1019" s="15"/>
      <c r="E1019" s="15"/>
    </row>
    <row r="1020" spans="1:5">
      <c r="A1020" s="15" t="s">
        <v>812</v>
      </c>
      <c r="B1020" s="15"/>
      <c r="C1020" s="15"/>
      <c r="D1020" s="15"/>
      <c r="E1020" s="15"/>
    </row>
    <row r="1021" spans="1:5">
      <c r="A1021" s="15" t="s">
        <v>813</v>
      </c>
      <c r="B1021" s="15"/>
      <c r="C1021" s="15"/>
      <c r="D1021" s="15"/>
      <c r="E1021" s="15"/>
    </row>
    <row r="1022" spans="1:5">
      <c r="A1022" s="15" t="s">
        <v>814</v>
      </c>
      <c r="B1022" s="15"/>
      <c r="C1022" s="15"/>
      <c r="D1022" s="15"/>
      <c r="E1022" s="15"/>
    </row>
    <row r="1023" spans="1:5">
      <c r="A1023" s="15" t="s">
        <v>815</v>
      </c>
      <c r="B1023" s="15">
        <f>SUM(B1024:B1025)</f>
        <v>39</v>
      </c>
      <c r="C1023" s="15">
        <f>SUM(C1024:C1025)</f>
        <v>0</v>
      </c>
      <c r="D1023" s="15"/>
      <c r="E1023" s="15"/>
    </row>
    <row r="1024" spans="1:5">
      <c r="A1024" s="15" t="s">
        <v>816</v>
      </c>
      <c r="B1024" s="15">
        <v>0</v>
      </c>
      <c r="C1024" s="15"/>
      <c r="D1024" s="15"/>
      <c r="E1024" s="15"/>
    </row>
    <row r="1025" spans="1:5">
      <c r="A1025" s="15" t="s">
        <v>817</v>
      </c>
      <c r="B1025" s="15">
        <v>39</v>
      </c>
      <c r="C1025" s="15"/>
      <c r="D1025" s="15"/>
      <c r="E1025" s="15"/>
    </row>
    <row r="1026" spans="1:5">
      <c r="A1026" s="15" t="s">
        <v>818</v>
      </c>
      <c r="B1026" s="15">
        <f>B1027+B1037+B1053+B1058+B1072+B1080+B1086+B1093</f>
        <v>2050</v>
      </c>
      <c r="C1026" s="15">
        <f>C1027+C1037+C1053+C1058+C1072+C1080+C1086+C1093</f>
        <v>2270</v>
      </c>
      <c r="D1026" s="15"/>
      <c r="E1026" s="15"/>
    </row>
    <row r="1027" spans="1:5">
      <c r="A1027" s="15" t="s">
        <v>819</v>
      </c>
      <c r="B1027" s="15">
        <f>SUM(B1028:B1036)</f>
        <v>0</v>
      </c>
      <c r="C1027" s="15">
        <f>SUM(C1028:C1036)</f>
        <v>0</v>
      </c>
      <c r="D1027" s="15"/>
      <c r="E1027" s="15"/>
    </row>
    <row r="1028" spans="1:5">
      <c r="A1028" s="15" t="s">
        <v>641</v>
      </c>
      <c r="B1028" s="15"/>
      <c r="C1028" s="15"/>
      <c r="D1028" s="15"/>
      <c r="E1028" s="15"/>
    </row>
    <row r="1029" spans="1:5">
      <c r="A1029" s="15" t="s">
        <v>642</v>
      </c>
      <c r="B1029" s="15"/>
      <c r="C1029" s="15"/>
      <c r="D1029" s="15"/>
      <c r="E1029" s="15"/>
    </row>
    <row r="1030" spans="1:5">
      <c r="A1030" s="15" t="s">
        <v>643</v>
      </c>
      <c r="B1030" s="15"/>
      <c r="C1030" s="15"/>
      <c r="D1030" s="15"/>
      <c r="E1030" s="15"/>
    </row>
    <row r="1031" spans="1:5">
      <c r="A1031" s="15" t="s">
        <v>820</v>
      </c>
      <c r="B1031" s="15"/>
      <c r="C1031" s="15"/>
      <c r="D1031" s="15"/>
      <c r="E1031" s="15"/>
    </row>
    <row r="1032" spans="1:5">
      <c r="A1032" s="15" t="s">
        <v>821</v>
      </c>
      <c r="B1032" s="15"/>
      <c r="C1032" s="15"/>
      <c r="D1032" s="15"/>
      <c r="E1032" s="15"/>
    </row>
    <row r="1033" spans="1:5">
      <c r="A1033" s="15" t="s">
        <v>822</v>
      </c>
      <c r="B1033" s="15"/>
      <c r="C1033" s="15"/>
      <c r="D1033" s="15"/>
      <c r="E1033" s="15"/>
    </row>
    <row r="1034" spans="1:5">
      <c r="A1034" s="15" t="s">
        <v>823</v>
      </c>
      <c r="B1034" s="15"/>
      <c r="C1034" s="15"/>
      <c r="D1034" s="15"/>
      <c r="E1034" s="15"/>
    </row>
    <row r="1035" spans="1:5">
      <c r="A1035" s="15" t="s">
        <v>824</v>
      </c>
      <c r="B1035" s="15"/>
      <c r="C1035" s="15"/>
      <c r="D1035" s="15"/>
      <c r="E1035" s="15"/>
    </row>
    <row r="1036" spans="1:5">
      <c r="A1036" s="15" t="s">
        <v>825</v>
      </c>
      <c r="B1036" s="15"/>
      <c r="C1036" s="15"/>
      <c r="D1036" s="15"/>
      <c r="E1036" s="15"/>
    </row>
    <row r="1037" spans="1:5">
      <c r="A1037" s="15" t="s">
        <v>826</v>
      </c>
      <c r="B1037" s="15">
        <f>SUM(B1038:B1052)</f>
        <v>7</v>
      </c>
      <c r="C1037" s="15">
        <f>SUM(C1038:C1052)</f>
        <v>8</v>
      </c>
      <c r="D1037" s="15"/>
      <c r="E1037" s="15"/>
    </row>
    <row r="1038" spans="1:5">
      <c r="A1038" s="15" t="s">
        <v>641</v>
      </c>
      <c r="B1038" s="15">
        <v>0</v>
      </c>
      <c r="C1038" s="15"/>
      <c r="D1038" s="15"/>
      <c r="E1038" s="15"/>
    </row>
    <row r="1039" spans="1:5">
      <c r="A1039" s="15" t="s">
        <v>642</v>
      </c>
      <c r="B1039" s="15">
        <v>0</v>
      </c>
      <c r="C1039" s="15"/>
      <c r="D1039" s="15"/>
      <c r="E1039" s="15"/>
    </row>
    <row r="1040" spans="1:5">
      <c r="A1040" s="15" t="s">
        <v>643</v>
      </c>
      <c r="B1040" s="15">
        <v>0</v>
      </c>
      <c r="C1040" s="15"/>
      <c r="D1040" s="15"/>
      <c r="E1040" s="15"/>
    </row>
    <row r="1041" spans="1:5">
      <c r="A1041" s="15" t="s">
        <v>827</v>
      </c>
      <c r="B1041" s="15">
        <v>0</v>
      </c>
      <c r="C1041" s="15"/>
      <c r="D1041" s="15"/>
      <c r="E1041" s="15"/>
    </row>
    <row r="1042" spans="1:5">
      <c r="A1042" s="15" t="s">
        <v>828</v>
      </c>
      <c r="B1042" s="15">
        <v>0</v>
      </c>
      <c r="C1042" s="15"/>
      <c r="D1042" s="15"/>
      <c r="E1042" s="15"/>
    </row>
    <row r="1043" spans="1:5">
      <c r="A1043" s="15" t="s">
        <v>829</v>
      </c>
      <c r="B1043" s="15">
        <v>0</v>
      </c>
      <c r="C1043" s="15"/>
      <c r="D1043" s="15"/>
      <c r="E1043" s="15"/>
    </row>
    <row r="1044" spans="1:5">
      <c r="A1044" s="15" t="s">
        <v>830</v>
      </c>
      <c r="B1044" s="15">
        <v>0</v>
      </c>
      <c r="C1044" s="15"/>
      <c r="D1044" s="15"/>
      <c r="E1044" s="15"/>
    </row>
    <row r="1045" spans="1:5">
      <c r="A1045" s="15" t="s">
        <v>831</v>
      </c>
      <c r="B1045" s="15">
        <v>0</v>
      </c>
      <c r="C1045" s="15"/>
      <c r="D1045" s="15"/>
      <c r="E1045" s="15"/>
    </row>
    <row r="1046" spans="1:5">
      <c r="A1046" s="15" t="s">
        <v>832</v>
      </c>
      <c r="B1046" s="15">
        <v>0</v>
      </c>
      <c r="C1046" s="15"/>
      <c r="D1046" s="15"/>
      <c r="E1046" s="15"/>
    </row>
    <row r="1047" spans="1:5">
      <c r="A1047" s="15" t="s">
        <v>833</v>
      </c>
      <c r="B1047" s="15">
        <v>0</v>
      </c>
      <c r="C1047" s="15"/>
      <c r="D1047" s="15"/>
      <c r="E1047" s="15"/>
    </row>
    <row r="1048" spans="1:5">
      <c r="A1048" s="15" t="s">
        <v>834</v>
      </c>
      <c r="B1048" s="15">
        <v>0</v>
      </c>
      <c r="C1048" s="15"/>
      <c r="D1048" s="15"/>
      <c r="E1048" s="15"/>
    </row>
    <row r="1049" spans="1:5">
      <c r="A1049" s="15" t="s">
        <v>835</v>
      </c>
      <c r="B1049" s="15">
        <v>0</v>
      </c>
      <c r="C1049" s="15"/>
      <c r="D1049" s="15"/>
      <c r="E1049" s="15"/>
    </row>
    <row r="1050" spans="1:5">
      <c r="A1050" s="15" t="s">
        <v>836</v>
      </c>
      <c r="B1050" s="15">
        <v>0</v>
      </c>
      <c r="C1050" s="15"/>
      <c r="D1050" s="15"/>
      <c r="E1050" s="15"/>
    </row>
    <row r="1051" spans="1:5">
      <c r="A1051" s="15" t="s">
        <v>837</v>
      </c>
      <c r="B1051" s="15">
        <v>0</v>
      </c>
      <c r="C1051" s="15"/>
      <c r="D1051" s="15"/>
      <c r="E1051" s="15"/>
    </row>
    <row r="1052" spans="1:5">
      <c r="A1052" s="15" t="s">
        <v>838</v>
      </c>
      <c r="B1052" s="15">
        <v>7</v>
      </c>
      <c r="C1052" s="15">
        <v>8</v>
      </c>
      <c r="D1052" s="15"/>
      <c r="E1052" s="15"/>
    </row>
    <row r="1053" spans="1:5">
      <c r="A1053" s="15" t="s">
        <v>839</v>
      </c>
      <c r="B1053" s="15">
        <f>SUM(B1054:B1057)</f>
        <v>0</v>
      </c>
      <c r="C1053" s="15">
        <f>SUM(C1054:C1057)</f>
        <v>0</v>
      </c>
      <c r="D1053" s="15"/>
      <c r="E1053" s="15"/>
    </row>
    <row r="1054" spans="1:5">
      <c r="A1054" s="15" t="s">
        <v>641</v>
      </c>
      <c r="B1054" s="15"/>
      <c r="C1054" s="15"/>
      <c r="D1054" s="15"/>
      <c r="E1054" s="15"/>
    </row>
    <row r="1055" spans="1:5">
      <c r="A1055" s="15" t="s">
        <v>642</v>
      </c>
      <c r="B1055" s="15"/>
      <c r="C1055" s="15"/>
      <c r="D1055" s="15"/>
      <c r="E1055" s="15"/>
    </row>
    <row r="1056" spans="1:5">
      <c r="A1056" s="15" t="s">
        <v>643</v>
      </c>
      <c r="B1056" s="15"/>
      <c r="C1056" s="15"/>
      <c r="D1056" s="15"/>
      <c r="E1056" s="15"/>
    </row>
    <row r="1057" spans="1:5">
      <c r="A1057" s="15" t="s">
        <v>840</v>
      </c>
      <c r="B1057" s="15"/>
      <c r="C1057" s="15"/>
      <c r="D1057" s="15"/>
      <c r="E1057" s="15"/>
    </row>
    <row r="1058" spans="1:5">
      <c r="A1058" s="15" t="s">
        <v>841</v>
      </c>
      <c r="B1058" s="15">
        <f>SUM(B1059:B1071)</f>
        <v>0</v>
      </c>
      <c r="C1058" s="15">
        <f>SUM(C1059:C1071)</f>
        <v>0</v>
      </c>
      <c r="D1058" s="15"/>
      <c r="E1058" s="15"/>
    </row>
    <row r="1059" spans="1:5">
      <c r="A1059" s="15" t="s">
        <v>641</v>
      </c>
      <c r="B1059" s="15"/>
      <c r="C1059" s="15"/>
      <c r="D1059" s="15"/>
      <c r="E1059" s="15"/>
    </row>
    <row r="1060" spans="1:5">
      <c r="A1060" s="15" t="s">
        <v>642</v>
      </c>
      <c r="B1060" s="15"/>
      <c r="C1060" s="15"/>
      <c r="D1060" s="15"/>
      <c r="E1060" s="15"/>
    </row>
    <row r="1061" spans="1:5">
      <c r="A1061" s="15" t="s">
        <v>643</v>
      </c>
      <c r="B1061" s="15"/>
      <c r="C1061" s="15"/>
      <c r="D1061" s="15"/>
      <c r="E1061" s="15"/>
    </row>
    <row r="1062" spans="1:5">
      <c r="A1062" s="15" t="s">
        <v>842</v>
      </c>
      <c r="B1062" s="15"/>
      <c r="C1062" s="15"/>
      <c r="D1062" s="15"/>
      <c r="E1062" s="15"/>
    </row>
    <row r="1063" spans="1:5">
      <c r="A1063" s="15" t="s">
        <v>843</v>
      </c>
      <c r="B1063" s="15"/>
      <c r="C1063" s="15"/>
      <c r="D1063" s="15"/>
      <c r="E1063" s="15"/>
    </row>
    <row r="1064" spans="1:5">
      <c r="A1064" s="15" t="s">
        <v>844</v>
      </c>
      <c r="B1064" s="15"/>
      <c r="C1064" s="15"/>
      <c r="D1064" s="15"/>
      <c r="E1064" s="15"/>
    </row>
    <row r="1065" spans="1:5">
      <c r="A1065" s="15" t="s">
        <v>845</v>
      </c>
      <c r="B1065" s="15"/>
      <c r="C1065" s="15"/>
      <c r="D1065" s="15"/>
      <c r="E1065" s="15"/>
    </row>
    <row r="1066" spans="1:5">
      <c r="A1066" s="15" t="s">
        <v>846</v>
      </c>
      <c r="B1066" s="15"/>
      <c r="C1066" s="15"/>
      <c r="D1066" s="15"/>
      <c r="E1066" s="15"/>
    </row>
    <row r="1067" spans="1:5">
      <c r="A1067" s="15" t="s">
        <v>847</v>
      </c>
      <c r="B1067" s="15"/>
      <c r="C1067" s="15"/>
      <c r="D1067" s="15"/>
      <c r="E1067" s="15"/>
    </row>
    <row r="1068" spans="1:5">
      <c r="A1068" s="15" t="s">
        <v>848</v>
      </c>
      <c r="B1068" s="15"/>
      <c r="C1068" s="15"/>
      <c r="D1068" s="15"/>
      <c r="E1068" s="15"/>
    </row>
    <row r="1069" spans="1:5">
      <c r="A1069" s="15" t="s">
        <v>793</v>
      </c>
      <c r="B1069" s="15"/>
      <c r="C1069" s="15"/>
      <c r="D1069" s="15"/>
      <c r="E1069" s="15"/>
    </row>
    <row r="1070" spans="1:5">
      <c r="A1070" s="15" t="s">
        <v>849</v>
      </c>
      <c r="B1070" s="15"/>
      <c r="C1070" s="15"/>
      <c r="D1070" s="15"/>
      <c r="E1070" s="15"/>
    </row>
    <row r="1071" spans="1:5">
      <c r="A1071" s="15" t="s">
        <v>850</v>
      </c>
      <c r="B1071" s="15"/>
      <c r="C1071" s="15"/>
      <c r="D1071" s="15"/>
      <c r="E1071" s="15"/>
    </row>
    <row r="1072" s="140" customFormat="1" spans="1:5">
      <c r="A1072" s="94" t="s">
        <v>1187</v>
      </c>
      <c r="B1072" s="94">
        <f>SUM(B1073:B1079)</f>
        <v>194</v>
      </c>
      <c r="C1072" s="94">
        <f>SUM(C1073:C1079)</f>
        <v>270</v>
      </c>
      <c r="D1072" s="94"/>
      <c r="E1072" s="94"/>
    </row>
    <row r="1073" s="140" customFormat="1" spans="1:5">
      <c r="A1073" s="94" t="s">
        <v>641</v>
      </c>
      <c r="B1073" s="94">
        <v>54</v>
      </c>
      <c r="C1073" s="94">
        <v>100</v>
      </c>
      <c r="D1073" s="94"/>
      <c r="E1073" s="94"/>
    </row>
    <row r="1074" s="140" customFormat="1" spans="1:5">
      <c r="A1074" s="94" t="s">
        <v>642</v>
      </c>
      <c r="B1074" s="94">
        <v>15</v>
      </c>
      <c r="C1074" s="94">
        <v>20</v>
      </c>
      <c r="D1074" s="94"/>
      <c r="E1074" s="94"/>
    </row>
    <row r="1075" s="140" customFormat="1" spans="1:5">
      <c r="A1075" s="94" t="s">
        <v>643</v>
      </c>
      <c r="B1075" s="94"/>
      <c r="C1075" s="94"/>
      <c r="D1075" s="94"/>
      <c r="E1075" s="94"/>
    </row>
    <row r="1076" s="140" customFormat="1" spans="1:5">
      <c r="A1076" s="94" t="s">
        <v>1188</v>
      </c>
      <c r="B1076" s="94">
        <v>44</v>
      </c>
      <c r="C1076" s="94">
        <v>65</v>
      </c>
      <c r="D1076" s="94"/>
      <c r="E1076" s="94"/>
    </row>
    <row r="1077" s="140" customFormat="1" spans="1:5">
      <c r="A1077" s="94" t="s">
        <v>1189</v>
      </c>
      <c r="B1077" s="94">
        <v>1</v>
      </c>
      <c r="C1077" s="94">
        <v>5</v>
      </c>
      <c r="D1077" s="94"/>
      <c r="E1077" s="94"/>
    </row>
    <row r="1078" s="140" customFormat="1" spans="1:5">
      <c r="A1078" s="94" t="s">
        <v>1190</v>
      </c>
      <c r="B1078" s="94"/>
      <c r="C1078" s="94"/>
      <c r="D1078" s="94"/>
      <c r="E1078" s="94"/>
    </row>
    <row r="1079" s="140" customFormat="1" spans="1:5">
      <c r="A1079" s="94" t="s">
        <v>1191</v>
      </c>
      <c r="B1079" s="94">
        <v>80</v>
      </c>
      <c r="C1079" s="94">
        <v>80</v>
      </c>
      <c r="D1079" s="94"/>
      <c r="E1079" s="94"/>
    </row>
    <row r="1080" spans="1:5">
      <c r="A1080" s="15" t="s">
        <v>851</v>
      </c>
      <c r="B1080" s="15">
        <f>SUM(B1081:B1085)</f>
        <v>0</v>
      </c>
      <c r="C1080" s="15">
        <f>SUM(C1081:C1085)</f>
        <v>0</v>
      </c>
      <c r="D1080" s="15"/>
      <c r="E1080" s="15"/>
    </row>
    <row r="1081" spans="1:5">
      <c r="A1081" s="15" t="s">
        <v>641</v>
      </c>
      <c r="B1081" s="15"/>
      <c r="C1081" s="15"/>
      <c r="D1081" s="15"/>
      <c r="E1081" s="15"/>
    </row>
    <row r="1082" spans="1:5">
      <c r="A1082" s="15" t="s">
        <v>642</v>
      </c>
      <c r="B1082" s="15"/>
      <c r="C1082" s="15"/>
      <c r="D1082" s="15"/>
      <c r="E1082" s="15"/>
    </row>
    <row r="1083" spans="1:5">
      <c r="A1083" s="15" t="s">
        <v>643</v>
      </c>
      <c r="B1083" s="15"/>
      <c r="C1083" s="15"/>
      <c r="D1083" s="15"/>
      <c r="E1083" s="15"/>
    </row>
    <row r="1084" spans="1:5">
      <c r="A1084" s="15" t="s">
        <v>852</v>
      </c>
      <c r="B1084" s="15"/>
      <c r="C1084" s="15"/>
      <c r="D1084" s="15"/>
      <c r="E1084" s="15"/>
    </row>
    <row r="1085" spans="1:5">
      <c r="A1085" s="15" t="s">
        <v>854</v>
      </c>
      <c r="B1085" s="15"/>
      <c r="C1085" s="15"/>
      <c r="D1085" s="15"/>
      <c r="E1085" s="15"/>
    </row>
    <row r="1086" spans="1:5">
      <c r="A1086" s="15" t="s">
        <v>855</v>
      </c>
      <c r="B1086" s="15">
        <f>SUM(B1087:B1092)</f>
        <v>1762</v>
      </c>
      <c r="C1086" s="15">
        <f>SUM(C1087:C1092)</f>
        <v>1897</v>
      </c>
      <c r="D1086" s="15"/>
      <c r="E1086" s="15"/>
    </row>
    <row r="1087" spans="1:5">
      <c r="A1087" s="15" t="s">
        <v>641</v>
      </c>
      <c r="B1087" s="15">
        <v>0</v>
      </c>
      <c r="C1087" s="15"/>
      <c r="D1087" s="15"/>
      <c r="E1087" s="15"/>
    </row>
    <row r="1088" spans="1:5">
      <c r="A1088" s="15" t="s">
        <v>642</v>
      </c>
      <c r="B1088" s="15">
        <v>0</v>
      </c>
      <c r="C1088" s="15"/>
      <c r="D1088" s="15"/>
      <c r="E1088" s="15"/>
    </row>
    <row r="1089" spans="1:5">
      <c r="A1089" s="15" t="s">
        <v>643</v>
      </c>
      <c r="B1089" s="15">
        <v>0</v>
      </c>
      <c r="C1089" s="15"/>
      <c r="D1089" s="15"/>
      <c r="E1089" s="15"/>
    </row>
    <row r="1090" spans="1:5">
      <c r="A1090" s="15" t="s">
        <v>856</v>
      </c>
      <c r="B1090" s="15">
        <v>0</v>
      </c>
      <c r="C1090" s="15"/>
      <c r="D1090" s="15"/>
      <c r="E1090" s="15"/>
    </row>
    <row r="1091" spans="1:5">
      <c r="A1091" s="15" t="s">
        <v>857</v>
      </c>
      <c r="B1091" s="15">
        <v>0</v>
      </c>
      <c r="C1091" s="15"/>
      <c r="D1091" s="15"/>
      <c r="E1091" s="15"/>
    </row>
    <row r="1092" spans="1:5">
      <c r="A1092" s="15" t="s">
        <v>858</v>
      </c>
      <c r="B1092" s="15">
        <v>1762</v>
      </c>
      <c r="C1092" s="15">
        <v>1897</v>
      </c>
      <c r="D1092" s="15"/>
      <c r="E1092" s="15"/>
    </row>
    <row r="1093" spans="1:5">
      <c r="A1093" s="15" t="s">
        <v>859</v>
      </c>
      <c r="B1093" s="15">
        <f>SUM(B1094:B1099)</f>
        <v>87</v>
      </c>
      <c r="C1093" s="15">
        <f>SUM(C1094:C1099)</f>
        <v>95</v>
      </c>
      <c r="D1093" s="15"/>
      <c r="E1093" s="15"/>
    </row>
    <row r="1094" spans="1:5">
      <c r="A1094" s="15" t="s">
        <v>860</v>
      </c>
      <c r="B1094" s="15">
        <v>0</v>
      </c>
      <c r="C1094" s="15"/>
      <c r="D1094" s="15"/>
      <c r="E1094" s="15"/>
    </row>
    <row r="1095" spans="1:5">
      <c r="A1095" s="15" t="s">
        <v>1192</v>
      </c>
      <c r="B1095" s="15">
        <v>0</v>
      </c>
      <c r="C1095" s="15"/>
      <c r="D1095" s="15"/>
      <c r="E1095" s="15"/>
    </row>
    <row r="1096" spans="1:5">
      <c r="A1096" s="15" t="s">
        <v>861</v>
      </c>
      <c r="B1096" s="15">
        <v>82</v>
      </c>
      <c r="C1096" s="15">
        <v>90</v>
      </c>
      <c r="D1096" s="15"/>
      <c r="E1096" s="15"/>
    </row>
    <row r="1097" spans="1:5">
      <c r="A1097" s="15" t="s">
        <v>862</v>
      </c>
      <c r="B1097" s="15">
        <v>0</v>
      </c>
      <c r="C1097" s="15"/>
      <c r="D1097" s="15"/>
      <c r="E1097" s="15"/>
    </row>
    <row r="1098" spans="1:5">
      <c r="A1098" s="15" t="s">
        <v>863</v>
      </c>
      <c r="B1098" s="15">
        <v>0</v>
      </c>
      <c r="C1098" s="15"/>
      <c r="D1098" s="15"/>
      <c r="E1098" s="15"/>
    </row>
    <row r="1099" spans="1:5">
      <c r="A1099" s="15" t="s">
        <v>864</v>
      </c>
      <c r="B1099" s="15">
        <v>5</v>
      </c>
      <c r="C1099" s="15">
        <v>5</v>
      </c>
      <c r="D1099" s="15"/>
      <c r="E1099" s="15"/>
    </row>
    <row r="1100" spans="1:5">
      <c r="A1100" s="15" t="s">
        <v>865</v>
      </c>
      <c r="B1100" s="15">
        <f>B1101+B1111+B1118+B1124</f>
        <v>407</v>
      </c>
      <c r="C1100" s="15">
        <f>C1101+C1111+C1118+C1124</f>
        <v>415</v>
      </c>
      <c r="D1100" s="15"/>
      <c r="E1100" s="15"/>
    </row>
    <row r="1101" spans="1:5">
      <c r="A1101" s="15" t="s">
        <v>866</v>
      </c>
      <c r="B1101" s="15">
        <f>SUM(B1102:B1110)</f>
        <v>5</v>
      </c>
      <c r="C1101" s="15">
        <f>SUM(C1102:C1110)</f>
        <v>5</v>
      </c>
      <c r="D1101" s="15"/>
      <c r="E1101" s="15"/>
    </row>
    <row r="1102" spans="1:5">
      <c r="A1102" s="15" t="s">
        <v>641</v>
      </c>
      <c r="B1102" s="15">
        <v>0</v>
      </c>
      <c r="C1102" s="15"/>
      <c r="D1102" s="15"/>
      <c r="E1102" s="15"/>
    </row>
    <row r="1103" spans="1:5">
      <c r="A1103" s="15" t="s">
        <v>642</v>
      </c>
      <c r="B1103" s="15">
        <v>0</v>
      </c>
      <c r="C1103" s="15"/>
      <c r="D1103" s="15"/>
      <c r="E1103" s="15"/>
    </row>
    <row r="1104" spans="1:5">
      <c r="A1104" s="15" t="s">
        <v>643</v>
      </c>
      <c r="B1104" s="15">
        <v>0</v>
      </c>
      <c r="C1104" s="15"/>
      <c r="D1104" s="15"/>
      <c r="E1104" s="15"/>
    </row>
    <row r="1105" spans="1:5">
      <c r="A1105" s="15" t="s">
        <v>867</v>
      </c>
      <c r="B1105" s="15">
        <v>0</v>
      </c>
      <c r="C1105" s="15"/>
      <c r="D1105" s="15"/>
      <c r="E1105" s="15"/>
    </row>
    <row r="1106" spans="1:5">
      <c r="A1106" s="15" t="s">
        <v>868</v>
      </c>
      <c r="B1106" s="15">
        <v>0</v>
      </c>
      <c r="C1106" s="15"/>
      <c r="D1106" s="15"/>
      <c r="E1106" s="15"/>
    </row>
    <row r="1107" spans="1:5">
      <c r="A1107" s="15" t="s">
        <v>869</v>
      </c>
      <c r="B1107" s="15">
        <v>0</v>
      </c>
      <c r="C1107" s="15"/>
      <c r="D1107" s="15"/>
      <c r="E1107" s="15"/>
    </row>
    <row r="1108" spans="1:5">
      <c r="A1108" s="15" t="s">
        <v>870</v>
      </c>
      <c r="B1108" s="15">
        <v>0</v>
      </c>
      <c r="C1108" s="15"/>
      <c r="D1108" s="15"/>
      <c r="E1108" s="15"/>
    </row>
    <row r="1109" spans="1:5">
      <c r="A1109" s="15" t="s">
        <v>660</v>
      </c>
      <c r="B1109" s="15">
        <v>0</v>
      </c>
      <c r="C1109" s="15"/>
      <c r="D1109" s="15"/>
      <c r="E1109" s="15"/>
    </row>
    <row r="1110" spans="1:5">
      <c r="A1110" s="15" t="s">
        <v>871</v>
      </c>
      <c r="B1110" s="15">
        <v>5</v>
      </c>
      <c r="C1110" s="15">
        <v>5</v>
      </c>
      <c r="D1110" s="15"/>
      <c r="E1110" s="15"/>
    </row>
    <row r="1111" spans="1:5">
      <c r="A1111" s="15" t="s">
        <v>1193</v>
      </c>
      <c r="B1111" s="15">
        <f>SUM(B1112:B1117)</f>
        <v>372</v>
      </c>
      <c r="C1111" s="15">
        <f>SUM(C1112:C1117)</f>
        <v>380</v>
      </c>
      <c r="D1111" s="15"/>
      <c r="E1111" s="15"/>
    </row>
    <row r="1112" spans="1:5">
      <c r="A1112" s="15" t="s">
        <v>641</v>
      </c>
      <c r="B1112" s="15">
        <v>88</v>
      </c>
      <c r="C1112" s="15"/>
      <c r="D1112" s="15"/>
      <c r="E1112" s="15"/>
    </row>
    <row r="1113" spans="1:5">
      <c r="A1113" s="15" t="s">
        <v>642</v>
      </c>
      <c r="B1113" s="15">
        <v>14</v>
      </c>
      <c r="C1113" s="15"/>
      <c r="D1113" s="15"/>
      <c r="E1113" s="15"/>
    </row>
    <row r="1114" spans="1:5">
      <c r="A1114" s="15" t="s">
        <v>643</v>
      </c>
      <c r="B1114" s="15">
        <v>0</v>
      </c>
      <c r="C1114" s="15"/>
      <c r="D1114" s="15"/>
      <c r="E1114" s="15"/>
    </row>
    <row r="1115" spans="1:5">
      <c r="A1115" s="15" t="s">
        <v>1194</v>
      </c>
      <c r="B1115" s="15">
        <v>10</v>
      </c>
      <c r="C1115" s="15">
        <v>10</v>
      </c>
      <c r="D1115" s="15"/>
      <c r="E1115" s="15"/>
    </row>
    <row r="1116" spans="1:5">
      <c r="A1116" s="15" t="s">
        <v>1195</v>
      </c>
      <c r="B1116" s="15">
        <v>0</v>
      </c>
      <c r="C1116" s="15">
        <v>300</v>
      </c>
      <c r="D1116" s="15"/>
      <c r="E1116" s="15"/>
    </row>
    <row r="1117" spans="1:5">
      <c r="A1117" s="15" t="s">
        <v>1196</v>
      </c>
      <c r="B1117" s="15">
        <v>260</v>
      </c>
      <c r="C1117" s="15">
        <v>70</v>
      </c>
      <c r="D1117" s="15"/>
      <c r="E1117" s="15"/>
    </row>
    <row r="1118" spans="1:5">
      <c r="A1118" s="15" t="s">
        <v>872</v>
      </c>
      <c r="B1118" s="15">
        <f>SUM(B1119:B1123)</f>
        <v>30</v>
      </c>
      <c r="C1118" s="15">
        <f>SUM(C1119:C1123)</f>
        <v>30</v>
      </c>
      <c r="D1118" s="15"/>
      <c r="E1118" s="15"/>
    </row>
    <row r="1119" spans="1:5">
      <c r="A1119" s="15" t="s">
        <v>641</v>
      </c>
      <c r="B1119" s="15">
        <v>0</v>
      </c>
      <c r="C1119" s="15"/>
      <c r="D1119" s="15"/>
      <c r="E1119" s="15"/>
    </row>
    <row r="1120" spans="1:5">
      <c r="A1120" s="15" t="s">
        <v>642</v>
      </c>
      <c r="B1120" s="15">
        <v>0</v>
      </c>
      <c r="C1120" s="15"/>
      <c r="D1120" s="15"/>
      <c r="E1120" s="15"/>
    </row>
    <row r="1121" spans="1:5">
      <c r="A1121" s="15" t="s">
        <v>643</v>
      </c>
      <c r="B1121" s="15">
        <v>0</v>
      </c>
      <c r="C1121" s="15"/>
      <c r="D1121" s="15"/>
      <c r="E1121" s="15"/>
    </row>
    <row r="1122" spans="1:5">
      <c r="A1122" s="15" t="s">
        <v>873</v>
      </c>
      <c r="B1122" s="15">
        <v>0</v>
      </c>
      <c r="C1122" s="15"/>
      <c r="D1122" s="15"/>
      <c r="E1122" s="15"/>
    </row>
    <row r="1123" spans="1:5">
      <c r="A1123" s="15" t="s">
        <v>874</v>
      </c>
      <c r="B1123" s="15">
        <v>30</v>
      </c>
      <c r="C1123" s="15">
        <v>30</v>
      </c>
      <c r="D1123" s="15"/>
      <c r="E1123" s="15"/>
    </row>
    <row r="1124" spans="1:5">
      <c r="A1124" s="15" t="s">
        <v>875</v>
      </c>
      <c r="B1124" s="15">
        <f>SUM(B1125:B1126)</f>
        <v>0</v>
      </c>
      <c r="C1124" s="15">
        <f>SUM(C1125:C1126)</f>
        <v>0</v>
      </c>
      <c r="D1124" s="15"/>
      <c r="E1124" s="15"/>
    </row>
    <row r="1125" spans="1:5">
      <c r="A1125" s="15" t="s">
        <v>876</v>
      </c>
      <c r="B1125" s="15"/>
      <c r="C1125" s="15"/>
      <c r="D1125" s="15"/>
      <c r="E1125" s="15"/>
    </row>
    <row r="1126" spans="1:5">
      <c r="A1126" s="15" t="s">
        <v>877</v>
      </c>
      <c r="B1126" s="15"/>
      <c r="C1126" s="15"/>
      <c r="D1126" s="15"/>
      <c r="E1126" s="15"/>
    </row>
    <row r="1127" spans="1:5">
      <c r="A1127" s="15" t="s">
        <v>878</v>
      </c>
      <c r="B1127" s="15">
        <f>B1128+B1135+B1141</f>
        <v>0</v>
      </c>
      <c r="C1127" s="15">
        <f>C1128+C1135+C1141</f>
        <v>0</v>
      </c>
      <c r="D1127" s="15"/>
      <c r="E1127" s="15"/>
    </row>
    <row r="1128" spans="1:5">
      <c r="A1128" s="15" t="s">
        <v>879</v>
      </c>
      <c r="B1128" s="15">
        <f>SUM(B1129:B1134)</f>
        <v>0</v>
      </c>
      <c r="C1128" s="15">
        <f>SUM(C1129:C1134)</f>
        <v>0</v>
      </c>
      <c r="D1128" s="15"/>
      <c r="E1128" s="15"/>
    </row>
    <row r="1129" spans="1:5">
      <c r="A1129" s="15" t="s">
        <v>641</v>
      </c>
      <c r="B1129" s="15"/>
      <c r="C1129" s="15"/>
      <c r="D1129" s="15"/>
      <c r="E1129" s="15"/>
    </row>
    <row r="1130" spans="1:5">
      <c r="A1130" s="15" t="s">
        <v>642</v>
      </c>
      <c r="B1130" s="15"/>
      <c r="C1130" s="15"/>
      <c r="D1130" s="15"/>
      <c r="E1130" s="15"/>
    </row>
    <row r="1131" spans="1:5">
      <c r="A1131" s="15" t="s">
        <v>643</v>
      </c>
      <c r="B1131" s="15"/>
      <c r="C1131" s="15"/>
      <c r="D1131" s="15"/>
      <c r="E1131" s="15"/>
    </row>
    <row r="1132" spans="1:5">
      <c r="A1132" s="15" t="s">
        <v>880</v>
      </c>
      <c r="B1132" s="15"/>
      <c r="C1132" s="15"/>
      <c r="D1132" s="15"/>
      <c r="E1132" s="15"/>
    </row>
    <row r="1133" spans="1:5">
      <c r="A1133" s="15" t="s">
        <v>660</v>
      </c>
      <c r="B1133" s="15"/>
      <c r="C1133" s="15"/>
      <c r="D1133" s="15"/>
      <c r="E1133" s="15"/>
    </row>
    <row r="1134" spans="1:5">
      <c r="A1134" s="15" t="s">
        <v>881</v>
      </c>
      <c r="B1134" s="15"/>
      <c r="C1134" s="15"/>
      <c r="D1134" s="15"/>
      <c r="E1134" s="15"/>
    </row>
    <row r="1135" spans="1:5">
      <c r="A1135" s="15" t="s">
        <v>882</v>
      </c>
      <c r="B1135" s="15">
        <f>SUM(B1136:B1140)</f>
        <v>0</v>
      </c>
      <c r="C1135" s="15">
        <f>SUM(C1136:C1140)</f>
        <v>0</v>
      </c>
      <c r="D1135" s="15"/>
      <c r="E1135" s="15"/>
    </row>
    <row r="1136" spans="1:5">
      <c r="A1136" s="15" t="s">
        <v>883</v>
      </c>
      <c r="B1136" s="15"/>
      <c r="C1136" s="15"/>
      <c r="D1136" s="15"/>
      <c r="E1136" s="15"/>
    </row>
    <row r="1137" spans="1:5">
      <c r="A1137" s="15" t="s">
        <v>1197</v>
      </c>
      <c r="B1137" s="15"/>
      <c r="C1137" s="15"/>
      <c r="D1137" s="15"/>
      <c r="E1137" s="15"/>
    </row>
    <row r="1138" spans="1:5">
      <c r="A1138" s="15" t="s">
        <v>885</v>
      </c>
      <c r="B1138" s="15"/>
      <c r="C1138" s="15"/>
      <c r="D1138" s="15"/>
      <c r="E1138" s="15"/>
    </row>
    <row r="1139" spans="1:5">
      <c r="A1139" s="15" t="s">
        <v>886</v>
      </c>
      <c r="B1139" s="15"/>
      <c r="C1139" s="15"/>
      <c r="D1139" s="15"/>
      <c r="E1139" s="15"/>
    </row>
    <row r="1140" spans="1:5">
      <c r="A1140" s="15" t="s">
        <v>887</v>
      </c>
      <c r="B1140" s="15"/>
      <c r="C1140" s="15"/>
      <c r="D1140" s="15"/>
      <c r="E1140" s="15"/>
    </row>
    <row r="1141" spans="1:5">
      <c r="A1141" s="15" t="s">
        <v>888</v>
      </c>
      <c r="B1141" s="15"/>
      <c r="C1141" s="15"/>
      <c r="D1141" s="15"/>
      <c r="E1141" s="15"/>
    </row>
    <row r="1142" spans="1:5">
      <c r="A1142" s="15" t="s">
        <v>889</v>
      </c>
      <c r="B1142" s="15">
        <f>SUM(B1143:B1151)</f>
        <v>0</v>
      </c>
      <c r="C1142" s="15">
        <f>SUM(C1143:C1151)</f>
        <v>0</v>
      </c>
      <c r="D1142" s="15"/>
      <c r="E1142" s="15"/>
    </row>
    <row r="1143" spans="1:5">
      <c r="A1143" s="15" t="s">
        <v>890</v>
      </c>
      <c r="B1143" s="15"/>
      <c r="C1143" s="15"/>
      <c r="D1143" s="15"/>
      <c r="E1143" s="15"/>
    </row>
    <row r="1144" spans="1:5">
      <c r="A1144" s="15" t="s">
        <v>891</v>
      </c>
      <c r="B1144" s="15"/>
      <c r="C1144" s="15"/>
      <c r="D1144" s="15"/>
      <c r="E1144" s="15"/>
    </row>
    <row r="1145" spans="1:5">
      <c r="A1145" s="15" t="s">
        <v>892</v>
      </c>
      <c r="B1145" s="15"/>
      <c r="C1145" s="15"/>
      <c r="D1145" s="15"/>
      <c r="E1145" s="15"/>
    </row>
    <row r="1146" spans="1:5">
      <c r="A1146" s="15" t="s">
        <v>893</v>
      </c>
      <c r="B1146" s="15"/>
      <c r="C1146" s="15"/>
      <c r="D1146" s="15"/>
      <c r="E1146" s="15"/>
    </row>
    <row r="1147" spans="1:5">
      <c r="A1147" s="15" t="s">
        <v>894</v>
      </c>
      <c r="B1147" s="15"/>
      <c r="C1147" s="15"/>
      <c r="D1147" s="15"/>
      <c r="E1147" s="15"/>
    </row>
    <row r="1148" spans="1:5">
      <c r="A1148" s="15" t="s">
        <v>659</v>
      </c>
      <c r="B1148" s="15"/>
      <c r="C1148" s="15"/>
      <c r="D1148" s="15"/>
      <c r="E1148" s="15"/>
    </row>
    <row r="1149" spans="1:5">
      <c r="A1149" s="15" t="s">
        <v>895</v>
      </c>
      <c r="B1149" s="15"/>
      <c r="C1149" s="15"/>
      <c r="D1149" s="15"/>
      <c r="E1149" s="15"/>
    </row>
    <row r="1150" spans="1:5">
      <c r="A1150" s="15" t="s">
        <v>896</v>
      </c>
      <c r="B1150" s="15"/>
      <c r="C1150" s="15"/>
      <c r="D1150" s="15"/>
      <c r="E1150" s="15"/>
    </row>
    <row r="1151" spans="1:5">
      <c r="A1151" s="15" t="s">
        <v>897</v>
      </c>
      <c r="B1151" s="15"/>
      <c r="C1151" s="15"/>
      <c r="D1151" s="15"/>
      <c r="E1151" s="15"/>
    </row>
    <row r="1152" spans="1:5">
      <c r="A1152" s="15" t="s">
        <v>1198</v>
      </c>
      <c r="B1152" s="15">
        <f>B1153+B1173+B1192+B1201+B1214+B1229</f>
        <v>3197</v>
      </c>
      <c r="C1152" s="15">
        <f>C1153+C1173+C1192+C1201+C1214+C1229</f>
        <v>3200</v>
      </c>
      <c r="D1152" s="15"/>
      <c r="E1152" s="15"/>
    </row>
    <row r="1153" spans="1:5">
      <c r="A1153" s="15" t="s">
        <v>1199</v>
      </c>
      <c r="B1153" s="15">
        <f>SUM(B1154:B1172)</f>
        <v>3197</v>
      </c>
      <c r="C1153" s="15">
        <f>SUM(C1154:C1172)</f>
        <v>3200</v>
      </c>
      <c r="D1153" s="15"/>
      <c r="E1153" s="15"/>
    </row>
    <row r="1154" spans="1:5">
      <c r="A1154" s="15" t="s">
        <v>641</v>
      </c>
      <c r="B1154" s="15">
        <v>287</v>
      </c>
      <c r="C1154" s="15">
        <v>320</v>
      </c>
      <c r="D1154" s="15"/>
      <c r="E1154" s="15"/>
    </row>
    <row r="1155" spans="1:5">
      <c r="A1155" s="15" t="s">
        <v>642</v>
      </c>
      <c r="B1155" s="15">
        <v>90</v>
      </c>
      <c r="C1155" s="15">
        <v>90</v>
      </c>
      <c r="D1155" s="15"/>
      <c r="E1155" s="15"/>
    </row>
    <row r="1156" spans="1:5">
      <c r="A1156" s="15" t="s">
        <v>643</v>
      </c>
      <c r="B1156" s="15">
        <v>0</v>
      </c>
      <c r="C1156" s="15"/>
      <c r="D1156" s="15"/>
      <c r="E1156" s="15"/>
    </row>
    <row r="1157" spans="1:5">
      <c r="A1157" s="15" t="s">
        <v>1200</v>
      </c>
      <c r="B1157" s="15">
        <v>60</v>
      </c>
      <c r="C1157" s="15">
        <v>60</v>
      </c>
      <c r="D1157" s="15"/>
      <c r="E1157" s="15"/>
    </row>
    <row r="1158" spans="1:5">
      <c r="A1158" s="15" t="s">
        <v>901</v>
      </c>
      <c r="B1158" s="15">
        <v>0</v>
      </c>
      <c r="C1158" s="15"/>
      <c r="D1158" s="15"/>
      <c r="E1158" s="15"/>
    </row>
    <row r="1159" spans="1:5">
      <c r="A1159" s="15" t="s">
        <v>902</v>
      </c>
      <c r="B1159" s="15">
        <v>30</v>
      </c>
      <c r="C1159" s="15">
        <v>30</v>
      </c>
      <c r="D1159" s="15"/>
      <c r="E1159" s="15"/>
    </row>
    <row r="1160" spans="1:5">
      <c r="A1160" s="15" t="s">
        <v>1201</v>
      </c>
      <c r="B1160" s="15">
        <v>0</v>
      </c>
      <c r="C1160" s="15"/>
      <c r="D1160" s="15"/>
      <c r="E1160" s="15"/>
    </row>
    <row r="1161" spans="1:5">
      <c r="A1161" s="15" t="s">
        <v>1202</v>
      </c>
      <c r="B1161" s="15">
        <v>0</v>
      </c>
      <c r="C1161" s="15"/>
      <c r="D1161" s="15"/>
      <c r="E1161" s="15"/>
    </row>
    <row r="1162" spans="1:5">
      <c r="A1162" s="15" t="s">
        <v>1203</v>
      </c>
      <c r="B1162" s="15">
        <v>0</v>
      </c>
      <c r="C1162" s="15"/>
      <c r="D1162" s="15"/>
      <c r="E1162" s="15"/>
    </row>
    <row r="1163" spans="1:5">
      <c r="A1163" s="15" t="s">
        <v>906</v>
      </c>
      <c r="B1163" s="15">
        <v>2729</v>
      </c>
      <c r="C1163" s="15">
        <v>2700</v>
      </c>
      <c r="D1163" s="15"/>
      <c r="E1163" s="15"/>
    </row>
    <row r="1164" spans="1:5">
      <c r="A1164" s="15" t="s">
        <v>1204</v>
      </c>
      <c r="B1164" s="15">
        <v>0</v>
      </c>
      <c r="C1164" s="15"/>
      <c r="D1164" s="15"/>
      <c r="E1164" s="15"/>
    </row>
    <row r="1165" spans="1:5">
      <c r="A1165" s="15" t="s">
        <v>907</v>
      </c>
      <c r="B1165" s="15">
        <v>0</v>
      </c>
      <c r="C1165" s="15"/>
      <c r="D1165" s="15"/>
      <c r="E1165" s="15"/>
    </row>
    <row r="1166" spans="1:5">
      <c r="A1166" s="15" t="s">
        <v>908</v>
      </c>
      <c r="B1166" s="15">
        <v>0</v>
      </c>
      <c r="C1166" s="15"/>
      <c r="D1166" s="15"/>
      <c r="E1166" s="15"/>
    </row>
    <row r="1167" spans="1:5">
      <c r="A1167" s="15" t="s">
        <v>909</v>
      </c>
      <c r="B1167" s="15">
        <v>0</v>
      </c>
      <c r="C1167" s="15"/>
      <c r="D1167" s="15"/>
      <c r="E1167" s="15"/>
    </row>
    <row r="1168" spans="1:5">
      <c r="A1168" s="15" t="s">
        <v>910</v>
      </c>
      <c r="B1168" s="15">
        <v>0</v>
      </c>
      <c r="C1168" s="15"/>
      <c r="D1168" s="15"/>
      <c r="E1168" s="15"/>
    </row>
    <row r="1169" spans="1:5">
      <c r="A1169" s="15" t="s">
        <v>911</v>
      </c>
      <c r="B1169" s="15">
        <v>0</v>
      </c>
      <c r="C1169" s="15"/>
      <c r="D1169" s="15"/>
      <c r="E1169" s="15"/>
    </row>
    <row r="1170" spans="1:5">
      <c r="A1170" s="15" t="s">
        <v>912</v>
      </c>
      <c r="B1170" s="15">
        <v>0</v>
      </c>
      <c r="C1170" s="15"/>
      <c r="D1170" s="15"/>
      <c r="E1170" s="15"/>
    </row>
    <row r="1171" spans="1:5">
      <c r="A1171" s="15" t="s">
        <v>660</v>
      </c>
      <c r="B1171" s="15">
        <v>0</v>
      </c>
      <c r="C1171" s="15"/>
      <c r="D1171" s="15"/>
      <c r="E1171" s="15"/>
    </row>
    <row r="1172" spans="1:5">
      <c r="A1172" s="15" t="s">
        <v>1205</v>
      </c>
      <c r="B1172" s="15">
        <v>1</v>
      </c>
      <c r="C1172" s="15"/>
      <c r="D1172" s="15"/>
      <c r="E1172" s="15"/>
    </row>
    <row r="1173" spans="1:5">
      <c r="A1173" s="15" t="s">
        <v>914</v>
      </c>
      <c r="B1173" s="15">
        <f>SUM(B1174:B1191)</f>
        <v>0</v>
      </c>
      <c r="C1173" s="15">
        <f>SUM(C1174:C1191)</f>
        <v>0</v>
      </c>
      <c r="D1173" s="15"/>
      <c r="E1173" s="15"/>
    </row>
    <row r="1174" spans="1:5">
      <c r="A1174" s="15" t="s">
        <v>641</v>
      </c>
      <c r="B1174" s="15"/>
      <c r="C1174" s="15"/>
      <c r="D1174" s="15"/>
      <c r="E1174" s="15"/>
    </row>
    <row r="1175" spans="1:5">
      <c r="A1175" s="15" t="s">
        <v>642</v>
      </c>
      <c r="B1175" s="15"/>
      <c r="C1175" s="15"/>
      <c r="D1175" s="15"/>
      <c r="E1175" s="15"/>
    </row>
    <row r="1176" spans="1:5">
      <c r="A1176" s="15" t="s">
        <v>643</v>
      </c>
      <c r="B1176" s="15"/>
      <c r="C1176" s="15"/>
      <c r="D1176" s="15"/>
      <c r="E1176" s="15"/>
    </row>
    <row r="1177" spans="1:5">
      <c r="A1177" s="15" t="s">
        <v>915</v>
      </c>
      <c r="B1177" s="15"/>
      <c r="C1177" s="15"/>
      <c r="D1177" s="15"/>
      <c r="E1177" s="15"/>
    </row>
    <row r="1178" spans="1:5">
      <c r="A1178" s="15" t="s">
        <v>916</v>
      </c>
      <c r="B1178" s="15"/>
      <c r="C1178" s="15"/>
      <c r="D1178" s="15"/>
      <c r="E1178" s="15"/>
    </row>
    <row r="1179" spans="1:5">
      <c r="A1179" s="15" t="s">
        <v>917</v>
      </c>
      <c r="B1179" s="15"/>
      <c r="C1179" s="15"/>
      <c r="D1179" s="15"/>
      <c r="E1179" s="15"/>
    </row>
    <row r="1180" spans="1:5">
      <c r="A1180" s="15" t="s">
        <v>918</v>
      </c>
      <c r="B1180" s="15"/>
      <c r="C1180" s="15"/>
      <c r="D1180" s="15"/>
      <c r="E1180" s="15"/>
    </row>
    <row r="1181" spans="1:5">
      <c r="A1181" s="15" t="s">
        <v>919</v>
      </c>
      <c r="B1181" s="15"/>
      <c r="C1181" s="15"/>
      <c r="D1181" s="15"/>
      <c r="E1181" s="15"/>
    </row>
    <row r="1182" spans="1:5">
      <c r="A1182" s="15" t="s">
        <v>920</v>
      </c>
      <c r="B1182" s="15"/>
      <c r="C1182" s="15"/>
      <c r="D1182" s="15"/>
      <c r="E1182" s="15"/>
    </row>
    <row r="1183" spans="1:5">
      <c r="A1183" s="15" t="s">
        <v>921</v>
      </c>
      <c r="B1183" s="15"/>
      <c r="C1183" s="15"/>
      <c r="D1183" s="15"/>
      <c r="E1183" s="15"/>
    </row>
    <row r="1184" spans="1:5">
      <c r="A1184" s="15" t="s">
        <v>922</v>
      </c>
      <c r="B1184" s="15"/>
      <c r="C1184" s="15"/>
      <c r="D1184" s="15"/>
      <c r="E1184" s="15"/>
    </row>
    <row r="1185" spans="1:5">
      <c r="A1185" s="15" t="s">
        <v>923</v>
      </c>
      <c r="B1185" s="15"/>
      <c r="C1185" s="15"/>
      <c r="D1185" s="15"/>
      <c r="E1185" s="15"/>
    </row>
    <row r="1186" spans="1:5">
      <c r="A1186" s="15" t="s">
        <v>924</v>
      </c>
      <c r="B1186" s="15"/>
      <c r="C1186" s="15"/>
      <c r="D1186" s="15"/>
      <c r="E1186" s="15"/>
    </row>
    <row r="1187" spans="1:5">
      <c r="A1187" s="15" t="s">
        <v>925</v>
      </c>
      <c r="B1187" s="15"/>
      <c r="C1187" s="15"/>
      <c r="D1187" s="15"/>
      <c r="E1187" s="15"/>
    </row>
    <row r="1188" spans="1:5">
      <c r="A1188" s="15" t="s">
        <v>926</v>
      </c>
      <c r="B1188" s="15"/>
      <c r="C1188" s="15"/>
      <c r="D1188" s="15"/>
      <c r="E1188" s="15"/>
    </row>
    <row r="1189" spans="1:5">
      <c r="A1189" s="15" t="s">
        <v>927</v>
      </c>
      <c r="B1189" s="15"/>
      <c r="C1189" s="15"/>
      <c r="D1189" s="15"/>
      <c r="E1189" s="15"/>
    </row>
    <row r="1190" spans="1:5">
      <c r="A1190" s="15" t="s">
        <v>660</v>
      </c>
      <c r="B1190" s="15"/>
      <c r="C1190" s="15"/>
      <c r="D1190" s="15"/>
      <c r="E1190" s="15"/>
    </row>
    <row r="1191" spans="1:5">
      <c r="A1191" s="15" t="s">
        <v>928</v>
      </c>
      <c r="B1191" s="15"/>
      <c r="C1191" s="15"/>
      <c r="D1191" s="15"/>
      <c r="E1191" s="15"/>
    </row>
    <row r="1192" spans="1:5">
      <c r="A1192" s="15" t="s">
        <v>929</v>
      </c>
      <c r="B1192" s="15">
        <f>SUM(B1193:B1200)</f>
        <v>0</v>
      </c>
      <c r="C1192" s="15">
        <f>SUM(C1193:C1200)</f>
        <v>0</v>
      </c>
      <c r="D1192" s="15"/>
      <c r="E1192" s="15"/>
    </row>
    <row r="1193" spans="1:5">
      <c r="A1193" s="15" t="s">
        <v>641</v>
      </c>
      <c r="B1193" s="15"/>
      <c r="C1193" s="15"/>
      <c r="D1193" s="15"/>
      <c r="E1193" s="15"/>
    </row>
    <row r="1194" spans="1:5">
      <c r="A1194" s="15" t="s">
        <v>642</v>
      </c>
      <c r="B1194" s="15"/>
      <c r="C1194" s="15"/>
      <c r="D1194" s="15"/>
      <c r="E1194" s="15"/>
    </row>
    <row r="1195" spans="1:5">
      <c r="A1195" s="15" t="s">
        <v>643</v>
      </c>
      <c r="B1195" s="15"/>
      <c r="C1195" s="15"/>
      <c r="D1195" s="15"/>
      <c r="E1195" s="15"/>
    </row>
    <row r="1196" spans="1:5">
      <c r="A1196" s="15" t="s">
        <v>930</v>
      </c>
      <c r="B1196" s="15"/>
      <c r="C1196" s="15"/>
      <c r="D1196" s="15"/>
      <c r="E1196" s="15"/>
    </row>
    <row r="1197" spans="1:5">
      <c r="A1197" s="15" t="s">
        <v>931</v>
      </c>
      <c r="B1197" s="15"/>
      <c r="C1197" s="15"/>
      <c r="D1197" s="15"/>
      <c r="E1197" s="15"/>
    </row>
    <row r="1198" spans="1:5">
      <c r="A1198" s="15" t="s">
        <v>932</v>
      </c>
      <c r="B1198" s="15"/>
      <c r="C1198" s="15"/>
      <c r="D1198" s="15"/>
      <c r="E1198" s="15"/>
    </row>
    <row r="1199" spans="1:5">
      <c r="A1199" s="15" t="s">
        <v>660</v>
      </c>
      <c r="B1199" s="15"/>
      <c r="C1199" s="15"/>
      <c r="D1199" s="15"/>
      <c r="E1199" s="15"/>
    </row>
    <row r="1200" spans="1:5">
      <c r="A1200" s="15" t="s">
        <v>933</v>
      </c>
      <c r="B1200" s="15"/>
      <c r="C1200" s="15"/>
      <c r="D1200" s="15"/>
      <c r="E1200" s="15"/>
    </row>
    <row r="1201" spans="1:5">
      <c r="A1201" s="15" t="s">
        <v>1206</v>
      </c>
      <c r="B1201" s="15">
        <f>SUM(B1202:B1213)</f>
        <v>0</v>
      </c>
      <c r="C1201" s="15">
        <f>SUM(C1202:C1213)</f>
        <v>0</v>
      </c>
      <c r="D1201" s="15"/>
      <c r="E1201" s="15"/>
    </row>
    <row r="1202" spans="1:5">
      <c r="A1202" s="15" t="s">
        <v>641</v>
      </c>
      <c r="B1202" s="15"/>
      <c r="C1202" s="15"/>
      <c r="D1202" s="15"/>
      <c r="E1202" s="15"/>
    </row>
    <row r="1203" spans="1:5">
      <c r="A1203" s="15" t="s">
        <v>642</v>
      </c>
      <c r="B1203" s="15"/>
      <c r="C1203" s="15"/>
      <c r="D1203" s="15"/>
      <c r="E1203" s="15"/>
    </row>
    <row r="1204" spans="1:5">
      <c r="A1204" s="15" t="s">
        <v>643</v>
      </c>
      <c r="B1204" s="15"/>
      <c r="C1204" s="15"/>
      <c r="D1204" s="15"/>
      <c r="E1204" s="15"/>
    </row>
    <row r="1205" spans="1:5">
      <c r="A1205" s="15" t="s">
        <v>1207</v>
      </c>
      <c r="B1205" s="15"/>
      <c r="C1205" s="15"/>
      <c r="D1205" s="15"/>
      <c r="E1205" s="15"/>
    </row>
    <row r="1206" spans="1:5">
      <c r="A1206" s="15" t="s">
        <v>1208</v>
      </c>
      <c r="B1206" s="15"/>
      <c r="C1206" s="15"/>
      <c r="D1206" s="15"/>
      <c r="E1206" s="15"/>
    </row>
    <row r="1207" spans="1:5">
      <c r="A1207" s="15" t="s">
        <v>1209</v>
      </c>
      <c r="B1207" s="15"/>
      <c r="C1207" s="15"/>
      <c r="D1207" s="15"/>
      <c r="E1207" s="15"/>
    </row>
    <row r="1208" spans="1:5">
      <c r="A1208" s="15" t="s">
        <v>1210</v>
      </c>
      <c r="B1208" s="15"/>
      <c r="C1208" s="15"/>
      <c r="D1208" s="15"/>
      <c r="E1208" s="15"/>
    </row>
    <row r="1209" spans="1:5">
      <c r="A1209" s="15" t="s">
        <v>1211</v>
      </c>
      <c r="B1209" s="15"/>
      <c r="C1209" s="15"/>
      <c r="D1209" s="15"/>
      <c r="E1209" s="15"/>
    </row>
    <row r="1210" spans="1:5">
      <c r="A1210" s="15" t="s">
        <v>1212</v>
      </c>
      <c r="B1210" s="15"/>
      <c r="C1210" s="15"/>
      <c r="D1210" s="15"/>
      <c r="E1210" s="15"/>
    </row>
    <row r="1211" spans="1:5">
      <c r="A1211" s="15" t="s">
        <v>1213</v>
      </c>
      <c r="B1211" s="15"/>
      <c r="C1211" s="15"/>
      <c r="D1211" s="15"/>
      <c r="E1211" s="15"/>
    </row>
    <row r="1212" spans="1:5">
      <c r="A1212" s="15" t="s">
        <v>1214</v>
      </c>
      <c r="B1212" s="15"/>
      <c r="C1212" s="15"/>
      <c r="D1212" s="15"/>
      <c r="E1212" s="15"/>
    </row>
    <row r="1213" spans="1:5">
      <c r="A1213" s="15" t="s">
        <v>1215</v>
      </c>
      <c r="B1213" s="15"/>
      <c r="C1213" s="15"/>
      <c r="D1213" s="15"/>
      <c r="E1213" s="15"/>
    </row>
    <row r="1214" spans="1:5">
      <c r="A1214" s="15" t="s">
        <v>934</v>
      </c>
      <c r="B1214" s="15">
        <f>SUM(B1215:B1228)</f>
        <v>0</v>
      </c>
      <c r="C1214" s="15">
        <f>SUM(C1215:C1228)</f>
        <v>0</v>
      </c>
      <c r="D1214" s="15"/>
      <c r="E1214" s="15"/>
    </row>
    <row r="1215" spans="1:5">
      <c r="A1215" s="15" t="s">
        <v>641</v>
      </c>
      <c r="B1215" s="15"/>
      <c r="C1215" s="15"/>
      <c r="D1215" s="15"/>
      <c r="E1215" s="15"/>
    </row>
    <row r="1216" spans="1:5">
      <c r="A1216" s="15" t="s">
        <v>642</v>
      </c>
      <c r="B1216" s="15"/>
      <c r="C1216" s="15"/>
      <c r="D1216" s="15"/>
      <c r="E1216" s="15"/>
    </row>
    <row r="1217" spans="1:5">
      <c r="A1217" s="15" t="s">
        <v>643</v>
      </c>
      <c r="B1217" s="15"/>
      <c r="C1217" s="15"/>
      <c r="D1217" s="15"/>
      <c r="E1217" s="15"/>
    </row>
    <row r="1218" spans="1:5">
      <c r="A1218" s="15" t="s">
        <v>935</v>
      </c>
      <c r="B1218" s="15"/>
      <c r="C1218" s="15"/>
      <c r="D1218" s="15"/>
      <c r="E1218" s="15"/>
    </row>
    <row r="1219" spans="1:5">
      <c r="A1219" s="15" t="s">
        <v>936</v>
      </c>
      <c r="B1219" s="15"/>
      <c r="C1219" s="15"/>
      <c r="D1219" s="15"/>
      <c r="E1219" s="15"/>
    </row>
    <row r="1220" spans="1:5">
      <c r="A1220" s="15" t="s">
        <v>937</v>
      </c>
      <c r="B1220" s="15"/>
      <c r="C1220" s="15"/>
      <c r="D1220" s="15"/>
      <c r="E1220" s="15"/>
    </row>
    <row r="1221" spans="1:5">
      <c r="A1221" s="15" t="s">
        <v>938</v>
      </c>
      <c r="B1221" s="15"/>
      <c r="C1221" s="15"/>
      <c r="D1221" s="15"/>
      <c r="E1221" s="15"/>
    </row>
    <row r="1222" spans="1:5">
      <c r="A1222" s="15" t="s">
        <v>939</v>
      </c>
      <c r="B1222" s="15"/>
      <c r="C1222" s="15"/>
      <c r="D1222" s="15"/>
      <c r="E1222" s="15"/>
    </row>
    <row r="1223" spans="1:5">
      <c r="A1223" s="15" t="s">
        <v>940</v>
      </c>
      <c r="B1223" s="15"/>
      <c r="C1223" s="15"/>
      <c r="D1223" s="15"/>
      <c r="E1223" s="15"/>
    </row>
    <row r="1224" spans="1:5">
      <c r="A1224" s="15" t="s">
        <v>941</v>
      </c>
      <c r="B1224" s="15"/>
      <c r="C1224" s="15"/>
      <c r="D1224" s="15"/>
      <c r="E1224" s="15"/>
    </row>
    <row r="1225" spans="1:5">
      <c r="A1225" s="15" t="s">
        <v>942</v>
      </c>
      <c r="B1225" s="15"/>
      <c r="C1225" s="15"/>
      <c r="D1225" s="15"/>
      <c r="E1225" s="15"/>
    </row>
    <row r="1226" spans="1:5">
      <c r="A1226" s="15" t="s">
        <v>943</v>
      </c>
      <c r="B1226" s="15"/>
      <c r="C1226" s="15"/>
      <c r="D1226" s="15"/>
      <c r="E1226" s="15"/>
    </row>
    <row r="1227" spans="1:5">
      <c r="A1227" s="15" t="s">
        <v>944</v>
      </c>
      <c r="B1227" s="15"/>
      <c r="C1227" s="15"/>
      <c r="D1227" s="15"/>
      <c r="E1227" s="15"/>
    </row>
    <row r="1228" spans="1:5">
      <c r="A1228" s="15" t="s">
        <v>945</v>
      </c>
      <c r="B1228" s="15"/>
      <c r="C1228" s="15"/>
      <c r="D1228" s="15"/>
      <c r="E1228" s="15"/>
    </row>
    <row r="1229" spans="1:5">
      <c r="A1229" s="15" t="s">
        <v>1216</v>
      </c>
      <c r="B1229" s="15"/>
      <c r="C1229" s="15"/>
      <c r="D1229" s="15"/>
      <c r="E1229" s="15"/>
    </row>
    <row r="1230" spans="1:5">
      <c r="A1230" s="15" t="s">
        <v>947</v>
      </c>
      <c r="B1230" s="15">
        <f>B1231+B1240+B1244</f>
        <v>1945</v>
      </c>
      <c r="C1230" s="15">
        <f>C1231+C1240+C1244</f>
        <v>2100</v>
      </c>
      <c r="D1230" s="15"/>
      <c r="E1230" s="15"/>
    </row>
    <row r="1231" spans="1:5">
      <c r="A1231" s="15" t="s">
        <v>948</v>
      </c>
      <c r="B1231" s="15">
        <f>SUM(B1232:B1239)</f>
        <v>837</v>
      </c>
      <c r="C1231" s="15">
        <f>SUM(C1232:C1239)</f>
        <v>800</v>
      </c>
      <c r="D1231" s="15"/>
      <c r="E1231" s="15"/>
    </row>
    <row r="1232" spans="1:5">
      <c r="A1232" s="15" t="s">
        <v>949</v>
      </c>
      <c r="B1232" s="15">
        <v>0</v>
      </c>
      <c r="C1232" s="15"/>
      <c r="D1232" s="15"/>
      <c r="E1232" s="15"/>
    </row>
    <row r="1233" spans="1:5">
      <c r="A1233" s="15" t="s">
        <v>950</v>
      </c>
      <c r="B1233" s="15">
        <v>0</v>
      </c>
      <c r="C1233" s="15"/>
      <c r="D1233" s="15"/>
      <c r="E1233" s="15"/>
    </row>
    <row r="1234" spans="1:5">
      <c r="A1234" s="15" t="s">
        <v>951</v>
      </c>
      <c r="B1234" s="15">
        <v>0</v>
      </c>
      <c r="C1234" s="15"/>
      <c r="D1234" s="15"/>
      <c r="E1234" s="15"/>
    </row>
    <row r="1235" spans="1:5">
      <c r="A1235" s="15" t="s">
        <v>952</v>
      </c>
      <c r="B1235" s="15">
        <v>0</v>
      </c>
      <c r="C1235" s="15"/>
      <c r="D1235" s="15"/>
      <c r="E1235" s="15"/>
    </row>
    <row r="1236" spans="1:5">
      <c r="A1236" s="15" t="s">
        <v>953</v>
      </c>
      <c r="B1236" s="15">
        <v>229</v>
      </c>
      <c r="C1236" s="15">
        <v>200</v>
      </c>
      <c r="D1236" s="15"/>
      <c r="E1236" s="15"/>
    </row>
    <row r="1237" spans="1:5">
      <c r="A1237" s="15" t="s">
        <v>954</v>
      </c>
      <c r="B1237" s="15">
        <v>608</v>
      </c>
      <c r="C1237" s="15">
        <v>600</v>
      </c>
      <c r="D1237" s="15"/>
      <c r="E1237" s="15"/>
    </row>
    <row r="1238" spans="1:5">
      <c r="A1238" s="15" t="s">
        <v>955</v>
      </c>
      <c r="B1238" s="15">
        <v>0</v>
      </c>
      <c r="C1238" s="15"/>
      <c r="D1238" s="15"/>
      <c r="E1238" s="15"/>
    </row>
    <row r="1239" spans="1:5">
      <c r="A1239" s="15" t="s">
        <v>956</v>
      </c>
      <c r="B1239" s="15">
        <v>0</v>
      </c>
      <c r="C1239" s="15"/>
      <c r="D1239" s="15"/>
      <c r="E1239" s="15"/>
    </row>
    <row r="1240" spans="1:5">
      <c r="A1240" s="15" t="s">
        <v>957</v>
      </c>
      <c r="B1240" s="15">
        <f>SUM(B1241:B1243)</f>
        <v>1108</v>
      </c>
      <c r="C1240" s="15">
        <f>SUM(C1241:C1243)</f>
        <v>1300</v>
      </c>
      <c r="D1240" s="15"/>
      <c r="E1240" s="15"/>
    </row>
    <row r="1241" spans="1:5">
      <c r="A1241" s="15" t="s">
        <v>958</v>
      </c>
      <c r="B1241" s="15">
        <v>1108</v>
      </c>
      <c r="C1241" s="15">
        <v>1300</v>
      </c>
      <c r="D1241" s="15"/>
      <c r="E1241" s="15"/>
    </row>
    <row r="1242" spans="1:5">
      <c r="A1242" s="15" t="s">
        <v>959</v>
      </c>
      <c r="B1242" s="15">
        <v>0</v>
      </c>
      <c r="C1242" s="15"/>
      <c r="D1242" s="15"/>
      <c r="E1242" s="15"/>
    </row>
    <row r="1243" spans="1:5">
      <c r="A1243" s="15" t="s">
        <v>960</v>
      </c>
      <c r="B1243" s="15">
        <v>0</v>
      </c>
      <c r="C1243" s="15"/>
      <c r="D1243" s="15"/>
      <c r="E1243" s="15"/>
    </row>
    <row r="1244" spans="1:5">
      <c r="A1244" s="15" t="s">
        <v>961</v>
      </c>
      <c r="B1244" s="15">
        <f>SUM(B1245:B1247)</f>
        <v>0</v>
      </c>
      <c r="C1244" s="15">
        <f>SUM(C1245:C1247)</f>
        <v>0</v>
      </c>
      <c r="D1244" s="15"/>
      <c r="E1244" s="15"/>
    </row>
    <row r="1245" spans="1:5">
      <c r="A1245" s="15" t="s">
        <v>962</v>
      </c>
      <c r="B1245" s="15"/>
      <c r="C1245" s="15"/>
      <c r="D1245" s="15"/>
      <c r="E1245" s="15"/>
    </row>
    <row r="1246" spans="1:5">
      <c r="A1246" s="15" t="s">
        <v>963</v>
      </c>
      <c r="B1246" s="15"/>
      <c r="C1246" s="15"/>
      <c r="D1246" s="15"/>
      <c r="E1246" s="15"/>
    </row>
    <row r="1247" spans="1:5">
      <c r="A1247" s="15" t="s">
        <v>964</v>
      </c>
      <c r="B1247" s="15"/>
      <c r="C1247" s="15"/>
      <c r="D1247" s="15"/>
      <c r="E1247" s="15"/>
    </row>
    <row r="1248" spans="1:5">
      <c r="A1248" s="15" t="s">
        <v>965</v>
      </c>
      <c r="B1248" s="15">
        <f>B1249+B1264+B1278+B1283+B1289</f>
        <v>72</v>
      </c>
      <c r="C1248" s="15">
        <f>C1249+C1264+C1278+C1283+C1289</f>
        <v>0</v>
      </c>
      <c r="D1248" s="15"/>
      <c r="E1248" s="15"/>
    </row>
    <row r="1249" spans="1:5">
      <c r="A1249" s="15" t="s">
        <v>966</v>
      </c>
      <c r="B1249" s="15">
        <f>SUM(B1250:B1263)</f>
        <v>72</v>
      </c>
      <c r="C1249" s="15">
        <f>SUM(C1250:C1263)</f>
        <v>0</v>
      </c>
      <c r="D1249" s="15"/>
      <c r="E1249" s="15"/>
    </row>
    <row r="1250" spans="1:5">
      <c r="A1250" s="15" t="s">
        <v>641</v>
      </c>
      <c r="B1250" s="15">
        <v>0</v>
      </c>
      <c r="C1250" s="15"/>
      <c r="D1250" s="15"/>
      <c r="E1250" s="15"/>
    </row>
    <row r="1251" spans="1:5">
      <c r="A1251" s="15" t="s">
        <v>642</v>
      </c>
      <c r="B1251" s="15">
        <v>0</v>
      </c>
      <c r="C1251" s="15"/>
      <c r="D1251" s="15"/>
      <c r="E1251" s="15"/>
    </row>
    <row r="1252" spans="1:5">
      <c r="A1252" s="15" t="s">
        <v>643</v>
      </c>
      <c r="B1252" s="15">
        <v>0</v>
      </c>
      <c r="C1252" s="15"/>
      <c r="D1252" s="15"/>
      <c r="E1252" s="15"/>
    </row>
    <row r="1253" spans="1:5">
      <c r="A1253" s="15" t="s">
        <v>967</v>
      </c>
      <c r="B1253" s="15">
        <v>0</v>
      </c>
      <c r="C1253" s="15"/>
      <c r="D1253" s="15"/>
      <c r="E1253" s="15"/>
    </row>
    <row r="1254" spans="1:5">
      <c r="A1254" s="15" t="s">
        <v>968</v>
      </c>
      <c r="B1254" s="15">
        <v>0</v>
      </c>
      <c r="C1254" s="15"/>
      <c r="D1254" s="15"/>
      <c r="E1254" s="15"/>
    </row>
    <row r="1255" spans="1:5">
      <c r="A1255" s="15" t="s">
        <v>969</v>
      </c>
      <c r="B1255" s="15">
        <v>0</v>
      </c>
      <c r="C1255" s="15"/>
      <c r="D1255" s="15"/>
      <c r="E1255" s="15"/>
    </row>
    <row r="1256" spans="1:5">
      <c r="A1256" s="15" t="s">
        <v>970</v>
      </c>
      <c r="B1256" s="15">
        <v>0</v>
      </c>
      <c r="C1256" s="15"/>
      <c r="D1256" s="15"/>
      <c r="E1256" s="15"/>
    </row>
    <row r="1257" spans="1:5">
      <c r="A1257" s="15" t="s">
        <v>971</v>
      </c>
      <c r="B1257" s="15">
        <v>0</v>
      </c>
      <c r="C1257" s="15"/>
      <c r="D1257" s="15"/>
      <c r="E1257" s="15"/>
    </row>
    <row r="1258" spans="1:5">
      <c r="A1258" s="15" t="s">
        <v>972</v>
      </c>
      <c r="B1258" s="15">
        <v>0</v>
      </c>
      <c r="C1258" s="15"/>
      <c r="D1258" s="15"/>
      <c r="E1258" s="15"/>
    </row>
    <row r="1259" spans="1:5">
      <c r="A1259" s="15" t="s">
        <v>973</v>
      </c>
      <c r="B1259" s="15">
        <v>0</v>
      </c>
      <c r="C1259" s="15"/>
      <c r="D1259" s="15"/>
      <c r="E1259" s="15"/>
    </row>
    <row r="1260" spans="1:5">
      <c r="A1260" s="15" t="s">
        <v>974</v>
      </c>
      <c r="B1260" s="15">
        <v>0</v>
      </c>
      <c r="C1260" s="15"/>
      <c r="D1260" s="15"/>
      <c r="E1260" s="15"/>
    </row>
    <row r="1261" spans="1:5">
      <c r="A1261" s="15" t="s">
        <v>975</v>
      </c>
      <c r="B1261" s="15">
        <v>0</v>
      </c>
      <c r="C1261" s="15"/>
      <c r="D1261" s="15"/>
      <c r="E1261" s="15"/>
    </row>
    <row r="1262" spans="1:5">
      <c r="A1262" s="15" t="s">
        <v>660</v>
      </c>
      <c r="B1262" s="15">
        <v>0</v>
      </c>
      <c r="C1262" s="15"/>
      <c r="D1262" s="15"/>
      <c r="E1262" s="15"/>
    </row>
    <row r="1263" spans="1:5">
      <c r="A1263" s="15" t="s">
        <v>976</v>
      </c>
      <c r="B1263" s="15">
        <v>72</v>
      </c>
      <c r="C1263" s="15"/>
      <c r="D1263" s="15"/>
      <c r="E1263" s="15"/>
    </row>
    <row r="1264" spans="1:5">
      <c r="A1264" s="15" t="s">
        <v>977</v>
      </c>
      <c r="B1264" s="15">
        <f>SUM(B1265:B1277)</f>
        <v>0</v>
      </c>
      <c r="C1264" s="15">
        <f>SUM(C1265:C1277)</f>
        <v>0</v>
      </c>
      <c r="D1264" s="15"/>
      <c r="E1264" s="15"/>
    </row>
    <row r="1265" spans="1:5">
      <c r="A1265" s="15" t="s">
        <v>641</v>
      </c>
      <c r="B1265" s="15"/>
      <c r="C1265" s="15"/>
      <c r="D1265" s="15"/>
      <c r="E1265" s="15"/>
    </row>
    <row r="1266" spans="1:5">
      <c r="A1266" s="15" t="s">
        <v>642</v>
      </c>
      <c r="B1266" s="15"/>
      <c r="C1266" s="15"/>
      <c r="D1266" s="15"/>
      <c r="E1266" s="15"/>
    </row>
    <row r="1267" spans="1:5">
      <c r="A1267" s="15" t="s">
        <v>643</v>
      </c>
      <c r="B1267" s="15"/>
      <c r="C1267" s="15"/>
      <c r="D1267" s="15"/>
      <c r="E1267" s="15"/>
    </row>
    <row r="1268" spans="1:5">
      <c r="A1268" s="15" t="s">
        <v>978</v>
      </c>
      <c r="B1268" s="15"/>
      <c r="C1268" s="15"/>
      <c r="D1268" s="15"/>
      <c r="E1268" s="15"/>
    </row>
    <row r="1269" spans="1:5">
      <c r="A1269" s="15" t="s">
        <v>979</v>
      </c>
      <c r="B1269" s="15"/>
      <c r="C1269" s="15"/>
      <c r="D1269" s="15"/>
      <c r="E1269" s="15"/>
    </row>
    <row r="1270" spans="1:5">
      <c r="A1270" s="15" t="s">
        <v>980</v>
      </c>
      <c r="B1270" s="15"/>
      <c r="C1270" s="15"/>
      <c r="D1270" s="15"/>
      <c r="E1270" s="15"/>
    </row>
    <row r="1271" spans="1:5">
      <c r="A1271" s="15" t="s">
        <v>981</v>
      </c>
      <c r="B1271" s="15"/>
      <c r="C1271" s="15"/>
      <c r="D1271" s="15"/>
      <c r="E1271" s="15"/>
    </row>
    <row r="1272" spans="1:5">
      <c r="A1272" s="15" t="s">
        <v>982</v>
      </c>
      <c r="B1272" s="15"/>
      <c r="C1272" s="15"/>
      <c r="D1272" s="15"/>
      <c r="E1272" s="15"/>
    </row>
    <row r="1273" spans="1:5">
      <c r="A1273" s="15" t="s">
        <v>983</v>
      </c>
      <c r="B1273" s="15"/>
      <c r="C1273" s="15"/>
      <c r="D1273" s="15"/>
      <c r="E1273" s="15"/>
    </row>
    <row r="1274" spans="1:5">
      <c r="A1274" s="15" t="s">
        <v>984</v>
      </c>
      <c r="B1274" s="15"/>
      <c r="C1274" s="15"/>
      <c r="D1274" s="15"/>
      <c r="E1274" s="15"/>
    </row>
    <row r="1275" spans="1:5">
      <c r="A1275" s="15" t="s">
        <v>985</v>
      </c>
      <c r="B1275" s="15"/>
      <c r="C1275" s="15"/>
      <c r="D1275" s="15"/>
      <c r="E1275" s="15"/>
    </row>
    <row r="1276" spans="1:5">
      <c r="A1276" s="15" t="s">
        <v>660</v>
      </c>
      <c r="B1276" s="15"/>
      <c r="C1276" s="15"/>
      <c r="D1276" s="15"/>
      <c r="E1276" s="15"/>
    </row>
    <row r="1277" spans="1:5">
      <c r="A1277" s="15" t="s">
        <v>986</v>
      </c>
      <c r="B1277" s="15"/>
      <c r="C1277" s="15"/>
      <c r="D1277" s="15"/>
      <c r="E1277" s="15"/>
    </row>
    <row r="1278" spans="1:5">
      <c r="A1278" s="15" t="s">
        <v>987</v>
      </c>
      <c r="B1278" s="15">
        <f>SUM(B1279:B1282)</f>
        <v>0</v>
      </c>
      <c r="C1278" s="15">
        <f>SUM(C1279:C1282)</f>
        <v>0</v>
      </c>
      <c r="D1278" s="15"/>
      <c r="E1278" s="15"/>
    </row>
    <row r="1279" spans="1:5">
      <c r="A1279" s="15" t="s">
        <v>1217</v>
      </c>
      <c r="B1279" s="15"/>
      <c r="C1279" s="15"/>
      <c r="D1279" s="15"/>
      <c r="E1279" s="15"/>
    </row>
    <row r="1280" spans="1:5">
      <c r="A1280" s="15" t="s">
        <v>989</v>
      </c>
      <c r="B1280" s="15"/>
      <c r="C1280" s="15"/>
      <c r="D1280" s="15"/>
      <c r="E1280" s="15"/>
    </row>
    <row r="1281" spans="1:5">
      <c r="A1281" s="15" t="s">
        <v>990</v>
      </c>
      <c r="B1281" s="15"/>
      <c r="C1281" s="15"/>
      <c r="D1281" s="15"/>
      <c r="E1281" s="15"/>
    </row>
    <row r="1282" spans="1:5">
      <c r="A1282" s="15" t="s">
        <v>1218</v>
      </c>
      <c r="B1282" s="15"/>
      <c r="C1282" s="15"/>
      <c r="D1282" s="15"/>
      <c r="E1282" s="15"/>
    </row>
    <row r="1283" spans="1:5">
      <c r="A1283" s="15" t="s">
        <v>992</v>
      </c>
      <c r="B1283" s="15">
        <f>SUM(B1284:B1288)</f>
        <v>0</v>
      </c>
      <c r="C1283" s="15">
        <f>SUM(C1284:C1288)</f>
        <v>0</v>
      </c>
      <c r="D1283" s="15"/>
      <c r="E1283" s="15"/>
    </row>
    <row r="1284" spans="1:5">
      <c r="A1284" s="15" t="s">
        <v>993</v>
      </c>
      <c r="B1284" s="15"/>
      <c r="C1284" s="15"/>
      <c r="D1284" s="15"/>
      <c r="E1284" s="15"/>
    </row>
    <row r="1285" spans="1:5">
      <c r="A1285" s="15" t="s">
        <v>994</v>
      </c>
      <c r="B1285" s="15"/>
      <c r="C1285" s="15"/>
      <c r="D1285" s="15"/>
      <c r="E1285" s="15"/>
    </row>
    <row r="1286" spans="1:5">
      <c r="A1286" s="15" t="s">
        <v>995</v>
      </c>
      <c r="B1286" s="15"/>
      <c r="C1286" s="15"/>
      <c r="D1286" s="15"/>
      <c r="E1286" s="15"/>
    </row>
    <row r="1287" spans="1:5">
      <c r="A1287" s="15" t="s">
        <v>996</v>
      </c>
      <c r="B1287" s="15"/>
      <c r="C1287" s="15"/>
      <c r="D1287" s="15"/>
      <c r="E1287" s="15"/>
    </row>
    <row r="1288" spans="1:5">
      <c r="A1288" s="15" t="s">
        <v>997</v>
      </c>
      <c r="B1288" s="15"/>
      <c r="C1288" s="15"/>
      <c r="D1288" s="15"/>
      <c r="E1288" s="15"/>
    </row>
    <row r="1289" spans="1:5">
      <c r="A1289" s="15" t="s">
        <v>998</v>
      </c>
      <c r="B1289" s="15">
        <f>SUM(B1290:B1300)</f>
        <v>0</v>
      </c>
      <c r="C1289" s="15">
        <f>SUM(C1290:C1300)</f>
        <v>0</v>
      </c>
      <c r="D1289" s="15"/>
      <c r="E1289" s="15"/>
    </row>
    <row r="1290" spans="1:5">
      <c r="A1290" s="15" t="s">
        <v>999</v>
      </c>
      <c r="B1290" s="15"/>
      <c r="C1290" s="15"/>
      <c r="D1290" s="15"/>
      <c r="E1290" s="15"/>
    </row>
    <row r="1291" spans="1:5">
      <c r="A1291" s="15" t="s">
        <v>1000</v>
      </c>
      <c r="B1291" s="15"/>
      <c r="C1291" s="15"/>
      <c r="D1291" s="15"/>
      <c r="E1291" s="15"/>
    </row>
    <row r="1292" spans="1:5">
      <c r="A1292" s="15" t="s">
        <v>1001</v>
      </c>
      <c r="B1292" s="15"/>
      <c r="C1292" s="15"/>
      <c r="D1292" s="15"/>
      <c r="E1292" s="15"/>
    </row>
    <row r="1293" spans="1:5">
      <c r="A1293" s="15" t="s">
        <v>1002</v>
      </c>
      <c r="B1293" s="15"/>
      <c r="C1293" s="15"/>
      <c r="D1293" s="15"/>
      <c r="E1293" s="15"/>
    </row>
    <row r="1294" spans="1:5">
      <c r="A1294" s="15" t="s">
        <v>1003</v>
      </c>
      <c r="B1294" s="15"/>
      <c r="C1294" s="15"/>
      <c r="D1294" s="15"/>
      <c r="E1294" s="15"/>
    </row>
    <row r="1295" spans="1:5">
      <c r="A1295" s="15" t="s">
        <v>1004</v>
      </c>
      <c r="B1295" s="15"/>
      <c r="C1295" s="15"/>
      <c r="D1295" s="15"/>
      <c r="E1295" s="15"/>
    </row>
    <row r="1296" spans="1:5">
      <c r="A1296" s="15" t="s">
        <v>1005</v>
      </c>
      <c r="B1296" s="15"/>
      <c r="C1296" s="15"/>
      <c r="D1296" s="15"/>
      <c r="E1296" s="15"/>
    </row>
    <row r="1297" spans="1:5">
      <c r="A1297" s="15" t="s">
        <v>1006</v>
      </c>
      <c r="B1297" s="15"/>
      <c r="C1297" s="15"/>
      <c r="D1297" s="15"/>
      <c r="E1297" s="15"/>
    </row>
    <row r="1298" spans="1:5">
      <c r="A1298" s="15" t="s">
        <v>1007</v>
      </c>
      <c r="B1298" s="15"/>
      <c r="C1298" s="15"/>
      <c r="D1298" s="15"/>
      <c r="E1298" s="15"/>
    </row>
    <row r="1299" spans="1:5">
      <c r="A1299" s="15" t="s">
        <v>1008</v>
      </c>
      <c r="B1299" s="15"/>
      <c r="C1299" s="15"/>
      <c r="D1299" s="15"/>
      <c r="E1299" s="15"/>
    </row>
    <row r="1300" spans="1:5">
      <c r="A1300" s="15" t="s">
        <v>1009</v>
      </c>
      <c r="B1300" s="15"/>
      <c r="C1300" s="15"/>
      <c r="D1300" s="15"/>
      <c r="E1300" s="15"/>
    </row>
    <row r="1301" spans="1:5">
      <c r="A1301" s="15" t="s">
        <v>1219</v>
      </c>
      <c r="B1301" s="15"/>
      <c r="C1301" s="15">
        <v>500</v>
      </c>
      <c r="D1301" s="15"/>
      <c r="E1301" s="15"/>
    </row>
    <row r="1302" spans="1:5">
      <c r="A1302" s="15" t="s">
        <v>1220</v>
      </c>
      <c r="B1302" s="15">
        <f>B1303</f>
        <v>89</v>
      </c>
      <c r="C1302" s="15">
        <f>C1303</f>
        <v>90</v>
      </c>
      <c r="D1302" s="15"/>
      <c r="E1302" s="15"/>
    </row>
    <row r="1303" spans="1:5">
      <c r="A1303" s="15" t="s">
        <v>1063</v>
      </c>
      <c r="B1303" s="15">
        <f>SUM(B1304:B1307)</f>
        <v>89</v>
      </c>
      <c r="C1303" s="15">
        <f>SUM(C1304:C1307)</f>
        <v>90</v>
      </c>
      <c r="D1303" s="15"/>
      <c r="E1303" s="15"/>
    </row>
    <row r="1304" spans="1:5">
      <c r="A1304" s="15" t="s">
        <v>1064</v>
      </c>
      <c r="B1304" s="15">
        <v>89</v>
      </c>
      <c r="C1304" s="15">
        <v>90</v>
      </c>
      <c r="D1304" s="15"/>
      <c r="E1304" s="15"/>
    </row>
    <row r="1305" spans="1:5">
      <c r="A1305" s="15" t="s">
        <v>1065</v>
      </c>
      <c r="B1305" s="15"/>
      <c r="C1305" s="15"/>
      <c r="D1305" s="15"/>
      <c r="E1305" s="15"/>
    </row>
    <row r="1306" spans="1:5">
      <c r="A1306" s="15" t="s">
        <v>1066</v>
      </c>
      <c r="B1306" s="15"/>
      <c r="C1306" s="15"/>
      <c r="D1306" s="15"/>
      <c r="E1306" s="15"/>
    </row>
    <row r="1307" spans="1:5">
      <c r="A1307" s="15" t="s">
        <v>1067</v>
      </c>
      <c r="B1307" s="15"/>
      <c r="C1307" s="15"/>
      <c r="D1307" s="15"/>
      <c r="E1307" s="15"/>
    </row>
    <row r="1308" spans="1:5">
      <c r="A1308" s="15" t="s">
        <v>1221</v>
      </c>
      <c r="B1308" s="94">
        <f>SUM(B1309)</f>
        <v>0</v>
      </c>
      <c r="C1308" s="94">
        <f>SUM(C1309)</f>
        <v>0</v>
      </c>
      <c r="D1308" s="94"/>
      <c r="E1308" s="94"/>
    </row>
    <row r="1309" spans="1:5">
      <c r="A1309" s="15" t="s">
        <v>1069</v>
      </c>
      <c r="B1309" s="94"/>
      <c r="C1309" s="94"/>
      <c r="D1309" s="94"/>
      <c r="E1309" s="94"/>
    </row>
    <row r="1310" spans="1:5">
      <c r="A1310" s="15" t="s">
        <v>1222</v>
      </c>
      <c r="B1310" s="15">
        <f>SUM(B1311:B1312)</f>
        <v>185</v>
      </c>
      <c r="C1310" s="15">
        <f>SUM(C1311:C1312)</f>
        <v>375</v>
      </c>
      <c r="D1310" s="15"/>
      <c r="E1310" s="15"/>
    </row>
    <row r="1311" spans="1:5">
      <c r="A1311" s="15" t="s">
        <v>1071</v>
      </c>
      <c r="B1311" s="15"/>
      <c r="C1311" s="15"/>
      <c r="D1311" s="15"/>
      <c r="E1311" s="15"/>
    </row>
    <row r="1312" spans="1:5">
      <c r="A1312" s="15" t="s">
        <v>1072</v>
      </c>
      <c r="B1312" s="15">
        <v>185</v>
      </c>
      <c r="C1312" s="15">
        <v>375</v>
      </c>
      <c r="D1312" s="15"/>
      <c r="E1312" s="15"/>
    </row>
    <row r="1313" spans="1:5">
      <c r="A1313" s="15"/>
      <c r="B1313" s="15"/>
      <c r="C1313" s="15"/>
      <c r="D1313" s="15"/>
      <c r="E1313" s="15"/>
    </row>
    <row r="1314" spans="1:5">
      <c r="A1314" s="15"/>
      <c r="B1314" s="15"/>
      <c r="C1314" s="15"/>
      <c r="D1314" s="15"/>
      <c r="E1314" s="15"/>
    </row>
    <row r="1315" ht="12" customHeight="1" spans="1:5">
      <c r="A1315" s="98" t="s">
        <v>1073</v>
      </c>
      <c r="B1315" s="15">
        <f>B6+B259+B262+B274+B393+B447+B503+B552+B668+B739+B812+B832+B962+B1026+B1100+B1127+B1142+B1152+B1230+B1248+B1301+B1302+B1308+B1310</f>
        <v>131000</v>
      </c>
      <c r="C1315" s="15">
        <f>C6+C259+C262+C274+C393+C447+C503+C552+C668+C739+C812+C832+C962+C1026+C1100+C1127+C1142+C1152+C1230+C1248+C1301+C1302+C1308+C1310</f>
        <v>133000</v>
      </c>
      <c r="D1315" s="15">
        <f>C1315/B1315*100</f>
        <v>101.526717557252</v>
      </c>
      <c r="E1315" s="15"/>
    </row>
  </sheetData>
  <autoFilter ref="A1:E1315">
    <extLst/>
  </autoFilter>
  <mergeCells count="1">
    <mergeCell ref="A2:E2"/>
  </mergeCells>
  <pageMargins left="0.708333333333333" right="0.708333333333333" top="0.747916666666667" bottom="0.747916666666667" header="0.314583333333333" footer="0.314583333333333"/>
  <pageSetup paperSize="9" scale="8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showGridLines="0" showZeros="0" zoomScale="93" zoomScaleNormal="93" workbookViewId="0">
      <pane ySplit="5" topLeftCell="A6" activePane="bottomLeft" state="frozen"/>
      <selection/>
      <selection pane="bottomLeft" activeCell="D81" sqref="D81"/>
    </sheetView>
  </sheetViews>
  <sheetFormatPr defaultColWidth="9" defaultRowHeight="15.6" outlineLevelCol="5"/>
  <cols>
    <col min="1" max="1" width="45" style="113" customWidth="1"/>
    <col min="2" max="2" width="20.5" style="113" customWidth="1"/>
    <col min="3" max="3" width="16.625" style="113" customWidth="1"/>
    <col min="4" max="4" width="43.625" style="113" customWidth="1"/>
    <col min="5" max="5" width="19.5" style="113" customWidth="1"/>
    <col min="6" max="6" width="16.625" style="113" customWidth="1"/>
    <col min="7" max="16384" width="9" style="113"/>
  </cols>
  <sheetData>
    <row r="1" ht="18" customHeight="1" spans="1:2">
      <c r="A1" s="111" t="s">
        <v>1223</v>
      </c>
      <c r="B1" s="111"/>
    </row>
    <row r="2" s="111" customFormat="1" ht="20.4" spans="1:6">
      <c r="A2" s="114" t="s">
        <v>1224</v>
      </c>
      <c r="B2" s="114"/>
      <c r="C2" s="114"/>
      <c r="D2" s="114"/>
      <c r="E2" s="114"/>
      <c r="F2" s="114"/>
    </row>
    <row r="3" ht="20.25" customHeight="1" spans="1:6">
      <c r="A3" s="111"/>
      <c r="B3" s="111"/>
      <c r="F3" s="115" t="s">
        <v>26</v>
      </c>
    </row>
    <row r="4" ht="31.5" customHeight="1" spans="1:6">
      <c r="A4" s="116" t="s">
        <v>1225</v>
      </c>
      <c r="B4" s="117"/>
      <c r="C4" s="118"/>
      <c r="D4" s="116" t="s">
        <v>1226</v>
      </c>
      <c r="E4" s="117"/>
      <c r="F4" s="118"/>
    </row>
    <row r="5" ht="21.95" customHeight="1" spans="1:6">
      <c r="A5" s="119" t="s">
        <v>1227</v>
      </c>
      <c r="B5" s="120" t="s">
        <v>28</v>
      </c>
      <c r="C5" s="119" t="s">
        <v>29</v>
      </c>
      <c r="D5" s="119" t="s">
        <v>27</v>
      </c>
      <c r="E5" s="120" t="s">
        <v>28</v>
      </c>
      <c r="F5" s="119" t="s">
        <v>29</v>
      </c>
    </row>
    <row r="6" ht="20.1" customHeight="1" spans="1:6">
      <c r="A6" s="121" t="s">
        <v>1228</v>
      </c>
      <c r="B6" s="121">
        <v>46584</v>
      </c>
      <c r="C6" s="122">
        <v>50800</v>
      </c>
      <c r="D6" s="121" t="s">
        <v>1229</v>
      </c>
      <c r="E6" s="121">
        <v>131000</v>
      </c>
      <c r="F6" s="122">
        <v>133000</v>
      </c>
    </row>
    <row r="7" ht="20.1" customHeight="1" spans="1:6">
      <c r="A7" s="123" t="s">
        <v>1230</v>
      </c>
      <c r="B7" s="123">
        <f>B8</f>
        <v>91931</v>
      </c>
      <c r="C7" s="123">
        <f>C8</f>
        <v>76449</v>
      </c>
      <c r="D7" s="123" t="s">
        <v>1231</v>
      </c>
      <c r="E7" s="123">
        <f>E8</f>
        <v>12756</v>
      </c>
      <c r="F7" s="123">
        <f>F8</f>
        <v>15000</v>
      </c>
    </row>
    <row r="8" ht="20.1" customHeight="1" spans="1:6">
      <c r="A8" s="124" t="s">
        <v>1232</v>
      </c>
      <c r="B8" s="124">
        <f>B9+B16+B57</f>
        <v>91931</v>
      </c>
      <c r="C8" s="124">
        <f>C9+C16+C57</f>
        <v>76449</v>
      </c>
      <c r="D8" s="124" t="s">
        <v>1233</v>
      </c>
      <c r="E8" s="124">
        <f>E9+E10</f>
        <v>12756</v>
      </c>
      <c r="F8" s="124">
        <f>F9+F10</f>
        <v>15000</v>
      </c>
    </row>
    <row r="9" ht="20.1" customHeight="1" spans="1:6">
      <c r="A9" s="124" t="s">
        <v>1234</v>
      </c>
      <c r="B9" s="124">
        <f>SUM(B10:B15)</f>
        <v>5349</v>
      </c>
      <c r="C9" s="124">
        <f>SUM(C10:C15)</f>
        <v>5349</v>
      </c>
      <c r="D9" s="124" t="s">
        <v>1235</v>
      </c>
      <c r="E9" s="124">
        <v>13936</v>
      </c>
      <c r="F9" s="122">
        <v>15000</v>
      </c>
    </row>
    <row r="10" ht="20.1" customHeight="1" spans="1:6">
      <c r="A10" s="34" t="s">
        <v>1236</v>
      </c>
      <c r="B10" s="34">
        <v>185</v>
      </c>
      <c r="C10" s="122">
        <v>185</v>
      </c>
      <c r="D10" s="124" t="s">
        <v>1237</v>
      </c>
      <c r="E10" s="124">
        <v>-1180</v>
      </c>
      <c r="F10" s="122"/>
    </row>
    <row r="11" ht="20.1" customHeight="1" spans="1:6">
      <c r="A11" s="34" t="s">
        <v>1238</v>
      </c>
      <c r="B11" s="34"/>
      <c r="C11" s="122"/>
      <c r="D11" s="124"/>
      <c r="E11" s="124"/>
      <c r="F11" s="122"/>
    </row>
    <row r="12" ht="20.1" customHeight="1" spans="1:6">
      <c r="A12" s="34" t="s">
        <v>1239</v>
      </c>
      <c r="B12" s="34">
        <v>306</v>
      </c>
      <c r="C12" s="122">
        <v>306</v>
      </c>
      <c r="D12" s="124" t="s">
        <v>0</v>
      </c>
      <c r="E12" s="124"/>
      <c r="F12" s="122"/>
    </row>
    <row r="13" ht="20.1" customHeight="1" spans="1:6">
      <c r="A13" s="34" t="s">
        <v>1240</v>
      </c>
      <c r="B13" s="34"/>
      <c r="C13" s="122"/>
      <c r="D13" s="124" t="s">
        <v>0</v>
      </c>
      <c r="E13" s="124"/>
      <c r="F13" s="122"/>
    </row>
    <row r="14" ht="20.1" customHeight="1" spans="1:6">
      <c r="A14" s="34" t="s">
        <v>1241</v>
      </c>
      <c r="B14" s="34">
        <v>4858</v>
      </c>
      <c r="C14" s="122">
        <v>4858</v>
      </c>
      <c r="D14" s="124" t="s">
        <v>0</v>
      </c>
      <c r="E14" s="124"/>
      <c r="F14" s="122"/>
    </row>
    <row r="15" ht="20.1" customHeight="1" spans="1:6">
      <c r="A15" s="34" t="s">
        <v>1242</v>
      </c>
      <c r="B15" s="34"/>
      <c r="C15" s="122"/>
      <c r="D15" s="124" t="s">
        <v>0</v>
      </c>
      <c r="E15" s="124"/>
      <c r="F15" s="122"/>
    </row>
    <row r="16" ht="20.1" customHeight="1" spans="1:6">
      <c r="A16" s="34" t="s">
        <v>1243</v>
      </c>
      <c r="B16" s="34">
        <f>SUM(B17:B56)</f>
        <v>56440</v>
      </c>
      <c r="C16" s="34">
        <f>SUM(C17:C56)</f>
        <v>54500</v>
      </c>
      <c r="D16" s="124" t="s">
        <v>0</v>
      </c>
      <c r="E16" s="124"/>
      <c r="F16" s="122"/>
    </row>
    <row r="17" ht="20.1" customHeight="1" spans="1:6">
      <c r="A17" s="34" t="s">
        <v>1244</v>
      </c>
      <c r="B17" s="34"/>
      <c r="C17" s="122"/>
      <c r="D17" s="124" t="s">
        <v>0</v>
      </c>
      <c r="E17" s="124"/>
      <c r="F17" s="122"/>
    </row>
    <row r="18" ht="20.1" customHeight="1" spans="1:6">
      <c r="A18" s="125" t="s">
        <v>1245</v>
      </c>
      <c r="B18" s="125">
        <v>4933</v>
      </c>
      <c r="C18" s="122">
        <v>4800</v>
      </c>
      <c r="D18" s="124" t="s">
        <v>0</v>
      </c>
      <c r="E18" s="124"/>
      <c r="F18" s="122"/>
    </row>
    <row r="19" ht="20.1" customHeight="1" spans="1:6">
      <c r="A19" s="126" t="s">
        <v>1246</v>
      </c>
      <c r="B19" s="126">
        <v>20796</v>
      </c>
      <c r="C19" s="122">
        <v>20000</v>
      </c>
      <c r="D19" s="124" t="s">
        <v>0</v>
      </c>
      <c r="E19" s="124"/>
      <c r="F19" s="122"/>
    </row>
    <row r="20" ht="20.1" customHeight="1" spans="1:6">
      <c r="A20" s="126" t="s">
        <v>1247</v>
      </c>
      <c r="B20" s="126">
        <v>339</v>
      </c>
      <c r="C20" s="122">
        <v>300</v>
      </c>
      <c r="D20" s="124" t="s">
        <v>0</v>
      </c>
      <c r="E20" s="124"/>
      <c r="F20" s="122"/>
    </row>
    <row r="21" ht="20.1" customHeight="1" spans="1:6">
      <c r="A21" s="126" t="s">
        <v>1248</v>
      </c>
      <c r="B21" s="126"/>
      <c r="C21" s="122"/>
      <c r="D21" s="124" t="s">
        <v>0</v>
      </c>
      <c r="E21" s="124"/>
      <c r="F21" s="122"/>
    </row>
    <row r="22" ht="20.1" customHeight="1" spans="1:6">
      <c r="A22" s="126" t="s">
        <v>1249</v>
      </c>
      <c r="B22" s="126"/>
      <c r="C22" s="122"/>
      <c r="D22" s="124" t="s">
        <v>0</v>
      </c>
      <c r="E22" s="124"/>
      <c r="F22" s="122"/>
    </row>
    <row r="23" ht="20.1" customHeight="1" spans="1:6">
      <c r="A23" s="126" t="s">
        <v>1250</v>
      </c>
      <c r="B23" s="126"/>
      <c r="C23" s="122"/>
      <c r="D23" s="124" t="s">
        <v>0</v>
      </c>
      <c r="E23" s="124"/>
      <c r="F23" s="122"/>
    </row>
    <row r="24" ht="20.1" customHeight="1" spans="1:6">
      <c r="A24" s="126" t="s">
        <v>1251</v>
      </c>
      <c r="B24" s="126">
        <v>1015</v>
      </c>
      <c r="C24" s="122">
        <v>1000</v>
      </c>
      <c r="D24" s="124" t="s">
        <v>0</v>
      </c>
      <c r="E24" s="124"/>
      <c r="F24" s="122"/>
    </row>
    <row r="25" ht="20.1" customHeight="1" spans="1:6">
      <c r="A25" s="126" t="s">
        <v>1252</v>
      </c>
      <c r="B25" s="126">
        <v>2149</v>
      </c>
      <c r="C25" s="122">
        <v>2000</v>
      </c>
      <c r="D25" s="124" t="s">
        <v>0</v>
      </c>
      <c r="E25" s="124"/>
      <c r="F25" s="122"/>
    </row>
    <row r="26" ht="20.1" customHeight="1" spans="1:6">
      <c r="A26" s="126" t="s">
        <v>1253</v>
      </c>
      <c r="B26" s="126">
        <v>11303</v>
      </c>
      <c r="C26" s="122">
        <v>11000</v>
      </c>
      <c r="D26" s="124" t="s">
        <v>0</v>
      </c>
      <c r="E26" s="124"/>
      <c r="F26" s="122"/>
    </row>
    <row r="27" ht="20.1" customHeight="1" spans="1:6">
      <c r="A27" s="125" t="s">
        <v>1254</v>
      </c>
      <c r="B27" s="125">
        <v>5580</v>
      </c>
      <c r="C27" s="122">
        <v>5500</v>
      </c>
      <c r="D27" s="124" t="s">
        <v>0</v>
      </c>
      <c r="E27" s="124"/>
      <c r="F27" s="122"/>
    </row>
    <row r="28" ht="20.1" customHeight="1" spans="1:6">
      <c r="A28" s="126" t="s">
        <v>1255</v>
      </c>
      <c r="B28" s="126">
        <v>1050</v>
      </c>
      <c r="C28" s="122">
        <v>800</v>
      </c>
      <c r="D28" s="126" t="s">
        <v>0</v>
      </c>
      <c r="E28" s="126"/>
      <c r="F28" s="127"/>
    </row>
    <row r="29" ht="20.1" customHeight="1" spans="1:6">
      <c r="A29" s="126" t="s">
        <v>1256</v>
      </c>
      <c r="B29" s="126">
        <v>510</v>
      </c>
      <c r="C29" s="122">
        <v>400</v>
      </c>
      <c r="D29" s="126" t="s">
        <v>0</v>
      </c>
      <c r="E29" s="126"/>
      <c r="F29" s="122"/>
    </row>
    <row r="30" ht="20.1" customHeight="1" spans="1:6">
      <c r="A30" s="126" t="s">
        <v>1257</v>
      </c>
      <c r="B30" s="126"/>
      <c r="C30" s="122"/>
      <c r="D30" s="126" t="s">
        <v>0</v>
      </c>
      <c r="E30" s="126"/>
      <c r="F30" s="122"/>
    </row>
    <row r="31" ht="20.1" customHeight="1" spans="1:6">
      <c r="A31" s="126" t="s">
        <v>1258</v>
      </c>
      <c r="B31" s="126">
        <v>7820</v>
      </c>
      <c r="C31" s="122">
        <v>7800</v>
      </c>
      <c r="D31" s="125" t="s">
        <v>0</v>
      </c>
      <c r="E31" s="125"/>
      <c r="F31" s="122"/>
    </row>
    <row r="32" ht="20.1" customHeight="1" spans="1:6">
      <c r="A32" s="126" t="s">
        <v>1259</v>
      </c>
      <c r="B32" s="126">
        <v>945</v>
      </c>
      <c r="C32" s="122">
        <v>900</v>
      </c>
      <c r="D32" s="126" t="s">
        <v>0</v>
      </c>
      <c r="E32" s="126"/>
      <c r="F32" s="122"/>
    </row>
    <row r="33" ht="20.1" customHeight="1" spans="1:6">
      <c r="A33" s="126" t="s">
        <v>1260</v>
      </c>
      <c r="B33" s="126"/>
      <c r="C33" s="122"/>
      <c r="D33" s="126" t="s">
        <v>0</v>
      </c>
      <c r="E33" s="126"/>
      <c r="F33" s="122"/>
    </row>
    <row r="34" ht="20.1" customHeight="1" spans="1:6">
      <c r="A34" s="126" t="s">
        <v>1261</v>
      </c>
      <c r="B34" s="126"/>
      <c r="C34" s="122"/>
      <c r="D34" s="126" t="s">
        <v>0</v>
      </c>
      <c r="E34" s="126"/>
      <c r="F34" s="122"/>
    </row>
    <row r="35" ht="20.1" customHeight="1" spans="1:6">
      <c r="A35" s="126" t="s">
        <v>1262</v>
      </c>
      <c r="B35" s="126"/>
      <c r="C35" s="122"/>
      <c r="D35" s="126" t="s">
        <v>0</v>
      </c>
      <c r="E35" s="126"/>
      <c r="F35" s="122"/>
    </row>
    <row r="36" ht="20.1" customHeight="1" spans="1:6">
      <c r="A36" s="128" t="s">
        <v>1263</v>
      </c>
      <c r="B36" s="20"/>
      <c r="C36" s="122"/>
      <c r="D36" s="126" t="s">
        <v>0</v>
      </c>
      <c r="E36" s="126"/>
      <c r="F36" s="122"/>
    </row>
    <row r="37" ht="20.1" customHeight="1" spans="1:6">
      <c r="A37" s="128" t="s">
        <v>1264</v>
      </c>
      <c r="B37" s="20"/>
      <c r="C37" s="122"/>
      <c r="D37" s="126" t="s">
        <v>0</v>
      </c>
      <c r="E37" s="126"/>
      <c r="F37" s="122"/>
    </row>
    <row r="38" ht="20.1" customHeight="1" spans="1:6">
      <c r="A38" s="128" t="s">
        <v>1265</v>
      </c>
      <c r="B38" s="20"/>
      <c r="C38" s="122"/>
      <c r="D38" s="126" t="s">
        <v>0</v>
      </c>
      <c r="E38" s="126"/>
      <c r="F38" s="122"/>
    </row>
    <row r="39" ht="20.1" customHeight="1" spans="1:6">
      <c r="A39" s="128" t="s">
        <v>1266</v>
      </c>
      <c r="B39" s="20"/>
      <c r="C39" s="122"/>
      <c r="D39" s="126" t="s">
        <v>0</v>
      </c>
      <c r="E39" s="126"/>
      <c r="F39" s="122"/>
    </row>
    <row r="40" ht="20.1" customHeight="1" spans="1:6">
      <c r="A40" s="128" t="s">
        <v>1267</v>
      </c>
      <c r="B40" s="20"/>
      <c r="C40" s="122"/>
      <c r="D40" s="124" t="s">
        <v>0</v>
      </c>
      <c r="E40" s="124"/>
      <c r="F40" s="122"/>
    </row>
    <row r="41" ht="20.1" customHeight="1" spans="1:6">
      <c r="A41" s="128" t="s">
        <v>1268</v>
      </c>
      <c r="B41" s="20"/>
      <c r="C41" s="122"/>
      <c r="D41" s="124" t="s">
        <v>0</v>
      </c>
      <c r="E41" s="124"/>
      <c r="F41" s="122"/>
    </row>
    <row r="42" ht="20.1" customHeight="1" spans="1:6">
      <c r="A42" s="128" t="s">
        <v>1269</v>
      </c>
      <c r="B42" s="20"/>
      <c r="C42" s="122"/>
      <c r="D42" s="124" t="s">
        <v>0</v>
      </c>
      <c r="E42" s="124"/>
      <c r="F42" s="122"/>
    </row>
    <row r="43" ht="20.1" customHeight="1" spans="1:6">
      <c r="A43" s="128" t="s">
        <v>1270</v>
      </c>
      <c r="B43" s="20"/>
      <c r="C43" s="122"/>
      <c r="D43" s="124" t="s">
        <v>0</v>
      </c>
      <c r="E43" s="124"/>
      <c r="F43" s="122"/>
    </row>
    <row r="44" ht="20.1" customHeight="1" spans="1:6">
      <c r="A44" s="128" t="s">
        <v>1271</v>
      </c>
      <c r="B44" s="20"/>
      <c r="C44" s="122"/>
      <c r="D44" s="124" t="s">
        <v>0</v>
      </c>
      <c r="E44" s="124"/>
      <c r="F44" s="122"/>
    </row>
    <row r="45" ht="20.1" customHeight="1" spans="1:6">
      <c r="A45" s="128" t="s">
        <v>1272</v>
      </c>
      <c r="B45" s="20"/>
      <c r="C45" s="122"/>
      <c r="D45" s="124" t="s">
        <v>0</v>
      </c>
      <c r="E45" s="124"/>
      <c r="F45" s="122"/>
    </row>
    <row r="46" ht="20.1" customHeight="1" spans="1:6">
      <c r="A46" s="128" t="s">
        <v>1273</v>
      </c>
      <c r="B46" s="20"/>
      <c r="C46" s="122"/>
      <c r="D46" s="124" t="s">
        <v>0</v>
      </c>
      <c r="E46" s="124"/>
      <c r="F46" s="122"/>
    </row>
    <row r="47" ht="20.1" customHeight="1" spans="1:6">
      <c r="A47" s="128" t="s">
        <v>1274</v>
      </c>
      <c r="B47" s="20"/>
      <c r="C47" s="122"/>
      <c r="D47" s="124" t="s">
        <v>0</v>
      </c>
      <c r="E47" s="124"/>
      <c r="F47" s="122"/>
    </row>
    <row r="48" ht="20.1" customHeight="1" spans="1:6">
      <c r="A48" s="128" t="s">
        <v>1275</v>
      </c>
      <c r="B48" s="20"/>
      <c r="C48" s="122"/>
      <c r="D48" s="124" t="s">
        <v>0</v>
      </c>
      <c r="E48" s="124"/>
      <c r="F48" s="122"/>
    </row>
    <row r="49" ht="20.1" customHeight="1" spans="1:6">
      <c r="A49" s="128" t="s">
        <v>1276</v>
      </c>
      <c r="B49" s="20"/>
      <c r="C49" s="122"/>
      <c r="D49" s="124" t="s">
        <v>0</v>
      </c>
      <c r="E49" s="124"/>
      <c r="F49" s="122"/>
    </row>
    <row r="50" ht="20.1" customHeight="1" spans="1:6">
      <c r="A50" s="128" t="s">
        <v>1277</v>
      </c>
      <c r="B50" s="20"/>
      <c r="C50" s="122"/>
      <c r="D50" s="124" t="s">
        <v>0</v>
      </c>
      <c r="E50" s="124"/>
      <c r="F50" s="122"/>
    </row>
    <row r="51" ht="20.1" customHeight="1" spans="1:6">
      <c r="A51" s="128" t="s">
        <v>1278</v>
      </c>
      <c r="B51" s="20"/>
      <c r="C51" s="122"/>
      <c r="D51" s="124" t="s">
        <v>0</v>
      </c>
      <c r="E51" s="124"/>
      <c r="F51" s="122"/>
    </row>
    <row r="52" ht="20.1" customHeight="1" spans="1:6">
      <c r="A52" s="128" t="s">
        <v>1279</v>
      </c>
      <c r="B52" s="20"/>
      <c r="C52" s="122"/>
      <c r="D52" s="124" t="s">
        <v>0</v>
      </c>
      <c r="E52" s="124"/>
      <c r="F52" s="122"/>
    </row>
    <row r="53" ht="20.1" customHeight="1" spans="1:6">
      <c r="A53" s="128" t="s">
        <v>1280</v>
      </c>
      <c r="B53" s="20"/>
      <c r="C53" s="122"/>
      <c r="D53" s="124" t="s">
        <v>0</v>
      </c>
      <c r="E53" s="124"/>
      <c r="F53" s="122"/>
    </row>
    <row r="54" ht="20.1" customHeight="1" spans="1:6">
      <c r="A54" s="128" t="s">
        <v>1281</v>
      </c>
      <c r="B54" s="20"/>
      <c r="C54" s="122"/>
      <c r="D54" s="126" t="s">
        <v>0</v>
      </c>
      <c r="E54" s="126"/>
      <c r="F54" s="122"/>
    </row>
    <row r="55" ht="20.1" customHeight="1" spans="1:6">
      <c r="A55" s="128" t="s">
        <v>1282</v>
      </c>
      <c r="B55" s="20"/>
      <c r="C55" s="122"/>
      <c r="D55" s="126" t="s">
        <v>0</v>
      </c>
      <c r="E55" s="126"/>
      <c r="F55" s="122"/>
    </row>
    <row r="56" ht="20.1" customHeight="1" spans="1:6">
      <c r="A56" s="126" t="s">
        <v>1283</v>
      </c>
      <c r="B56" s="126"/>
      <c r="C56" s="122"/>
      <c r="D56" s="126" t="s">
        <v>0</v>
      </c>
      <c r="E56" s="126"/>
      <c r="F56" s="122"/>
    </row>
    <row r="57" ht="20.1" customHeight="1" spans="1:6">
      <c r="A57" s="126" t="s">
        <v>1284</v>
      </c>
      <c r="B57" s="127">
        <f>SUM(B58:B77)</f>
        <v>30142</v>
      </c>
      <c r="C57" s="127">
        <f>SUM(C58:C77)</f>
        <v>16600</v>
      </c>
      <c r="D57" s="126" t="s">
        <v>0</v>
      </c>
      <c r="E57" s="126"/>
      <c r="F57" s="122"/>
    </row>
    <row r="58" ht="20.1" customHeight="1" spans="1:6">
      <c r="A58" s="126" t="s">
        <v>890</v>
      </c>
      <c r="B58" s="127">
        <v>920</v>
      </c>
      <c r="C58" s="122">
        <v>900</v>
      </c>
      <c r="D58" s="126" t="s">
        <v>0</v>
      </c>
      <c r="E58" s="126"/>
      <c r="F58" s="122"/>
    </row>
    <row r="59" ht="20.1" customHeight="1" spans="1:6">
      <c r="A59" s="126" t="s">
        <v>1285</v>
      </c>
      <c r="B59" s="127"/>
      <c r="C59" s="122"/>
      <c r="D59" s="126"/>
      <c r="E59" s="126"/>
      <c r="F59" s="122"/>
    </row>
    <row r="60" ht="20.1" customHeight="1" spans="1:6">
      <c r="A60" s="126" t="s">
        <v>1286</v>
      </c>
      <c r="B60" s="34"/>
      <c r="C60" s="122"/>
      <c r="D60" s="126"/>
      <c r="E60" s="126"/>
      <c r="F60" s="122"/>
    </row>
    <row r="61" ht="20.1" customHeight="1" spans="1:6">
      <c r="A61" s="126" t="s">
        <v>1287</v>
      </c>
      <c r="B61" s="34">
        <v>122</v>
      </c>
      <c r="C61" s="122">
        <v>100</v>
      </c>
      <c r="D61" s="126"/>
      <c r="E61" s="124"/>
      <c r="F61" s="122"/>
    </row>
    <row r="62" ht="20.1" customHeight="1" spans="1:6">
      <c r="A62" s="126" t="s">
        <v>891</v>
      </c>
      <c r="B62" s="113">
        <v>2156</v>
      </c>
      <c r="C62" s="122">
        <v>2000</v>
      </c>
      <c r="D62" s="126"/>
      <c r="E62" s="124"/>
      <c r="F62" s="122"/>
    </row>
    <row r="63" ht="20.1" customHeight="1" spans="1:6">
      <c r="A63" s="126" t="s">
        <v>1288</v>
      </c>
      <c r="B63" s="34">
        <v>441</v>
      </c>
      <c r="C63" s="122">
        <v>400</v>
      </c>
      <c r="D63" s="126"/>
      <c r="E63" s="124"/>
      <c r="F63" s="122"/>
    </row>
    <row r="64" ht="20.1" customHeight="1" spans="1:6">
      <c r="A64" s="126" t="s">
        <v>1289</v>
      </c>
      <c r="B64" s="34">
        <v>105</v>
      </c>
      <c r="C64" s="122">
        <v>100</v>
      </c>
      <c r="D64" s="126"/>
      <c r="E64" s="124"/>
      <c r="F64" s="122"/>
    </row>
    <row r="65" ht="19.5" customHeight="1" spans="1:6">
      <c r="A65" s="126" t="s">
        <v>1290</v>
      </c>
      <c r="B65" s="34">
        <v>1523</v>
      </c>
      <c r="C65" s="122">
        <v>1500</v>
      </c>
      <c r="D65" s="126"/>
      <c r="E65" s="129"/>
      <c r="F65" s="130"/>
    </row>
    <row r="66" s="112" customFormat="1" ht="20.1" customHeight="1" spans="1:6">
      <c r="A66" s="126" t="s">
        <v>1291</v>
      </c>
      <c r="B66" s="129">
        <v>1119</v>
      </c>
      <c r="C66" s="130">
        <v>1000</v>
      </c>
      <c r="D66" s="126"/>
      <c r="E66" s="129"/>
      <c r="F66" s="130"/>
    </row>
    <row r="67" ht="20.1" customHeight="1" spans="1:6">
      <c r="A67" s="126" t="s">
        <v>894</v>
      </c>
      <c r="B67" s="34">
        <v>7352</v>
      </c>
      <c r="C67" s="122">
        <v>5000</v>
      </c>
      <c r="D67" s="126"/>
      <c r="E67" s="34"/>
      <c r="F67" s="122"/>
    </row>
    <row r="68" ht="20.1" customHeight="1" spans="1:6">
      <c r="A68" s="126" t="s">
        <v>1292</v>
      </c>
      <c r="B68" s="34">
        <v>1321</v>
      </c>
      <c r="C68" s="122">
        <v>1300</v>
      </c>
      <c r="D68" s="126"/>
      <c r="E68" s="34"/>
      <c r="F68" s="122"/>
    </row>
    <row r="69" ht="20.1" customHeight="1" spans="1:6">
      <c r="A69" s="126" t="s">
        <v>1293</v>
      </c>
      <c r="B69" s="34">
        <v>11940</v>
      </c>
      <c r="C69" s="122">
        <v>3000</v>
      </c>
      <c r="D69" s="126"/>
      <c r="E69" s="34"/>
      <c r="F69" s="122"/>
    </row>
    <row r="70" ht="20.1" customHeight="1" spans="1:6">
      <c r="A70" s="126" t="s">
        <v>895</v>
      </c>
      <c r="B70" s="34"/>
      <c r="C70" s="122"/>
      <c r="D70" s="126"/>
      <c r="E70" s="34"/>
      <c r="F70" s="122"/>
    </row>
    <row r="71" ht="20.1" customHeight="1" spans="1:6">
      <c r="A71" s="126" t="s">
        <v>1294</v>
      </c>
      <c r="B71" s="34">
        <v>167</v>
      </c>
      <c r="C71" s="122">
        <v>100</v>
      </c>
      <c r="D71" s="126"/>
      <c r="E71" s="34"/>
      <c r="F71" s="122"/>
    </row>
    <row r="72" ht="20.1" customHeight="1" spans="1:6">
      <c r="A72" s="126" t="s">
        <v>1295</v>
      </c>
      <c r="B72" s="34">
        <v>18</v>
      </c>
      <c r="C72" s="122"/>
      <c r="D72" s="126"/>
      <c r="E72" s="34"/>
      <c r="F72" s="122"/>
    </row>
    <row r="73" ht="20.1" customHeight="1" spans="1:6">
      <c r="A73" s="126" t="s">
        <v>1296</v>
      </c>
      <c r="B73" s="34"/>
      <c r="C73" s="122"/>
      <c r="D73" s="126"/>
      <c r="E73" s="34"/>
      <c r="F73" s="122"/>
    </row>
    <row r="74" ht="20.1" customHeight="1" spans="1:6">
      <c r="A74" s="126" t="s">
        <v>1297</v>
      </c>
      <c r="B74" s="34">
        <v>2729</v>
      </c>
      <c r="C74" s="122">
        <v>1000</v>
      </c>
      <c r="D74" s="126"/>
      <c r="E74" s="34"/>
      <c r="F74" s="122"/>
    </row>
    <row r="75" ht="20.1" customHeight="1" spans="1:6">
      <c r="A75" s="126" t="s">
        <v>896</v>
      </c>
      <c r="B75" s="34">
        <v>229</v>
      </c>
      <c r="C75" s="122">
        <v>200</v>
      </c>
      <c r="D75" s="126"/>
      <c r="E75" s="34"/>
      <c r="F75" s="122"/>
    </row>
    <row r="76" ht="20.1" customHeight="1" spans="1:6">
      <c r="A76" s="126" t="s">
        <v>1298</v>
      </c>
      <c r="B76" s="34"/>
      <c r="C76" s="122"/>
      <c r="D76" s="126"/>
      <c r="E76" s="34"/>
      <c r="F76" s="122"/>
    </row>
    <row r="77" ht="20.1" customHeight="1" spans="1:6">
      <c r="A77" s="127" t="s">
        <v>1299</v>
      </c>
      <c r="B77" s="34"/>
      <c r="C77" s="122"/>
      <c r="D77" s="131"/>
      <c r="E77" s="34"/>
      <c r="F77" s="122"/>
    </row>
    <row r="78" ht="20.1" customHeight="1" spans="1:6">
      <c r="A78" s="127"/>
      <c r="B78" s="34"/>
      <c r="C78" s="132"/>
      <c r="D78" s="131"/>
      <c r="E78" s="133"/>
      <c r="F78" s="122"/>
    </row>
    <row r="79" ht="20.1" customHeight="1" spans="1:6">
      <c r="A79" s="127"/>
      <c r="B79" s="134"/>
      <c r="C79" s="122"/>
      <c r="D79" s="131"/>
      <c r="E79" s="134"/>
      <c r="F79" s="122"/>
    </row>
    <row r="80" ht="20.1" customHeight="1" spans="1:6">
      <c r="A80" s="34" t="s">
        <v>1300</v>
      </c>
      <c r="B80" s="135">
        <v>20715</v>
      </c>
      <c r="C80" s="135">
        <v>21000</v>
      </c>
      <c r="D80" s="126" t="s">
        <v>0</v>
      </c>
      <c r="E80" s="135"/>
      <c r="F80" s="135"/>
    </row>
    <row r="81" ht="20.1" customHeight="1" spans="1:6">
      <c r="A81" s="34" t="s">
        <v>1301</v>
      </c>
      <c r="B81" s="135"/>
      <c r="C81" s="135"/>
      <c r="D81" s="136" t="s">
        <v>1302</v>
      </c>
      <c r="E81" s="34"/>
      <c r="F81" s="135"/>
    </row>
    <row r="82" ht="20.1" customHeight="1" spans="1:6">
      <c r="A82" s="34" t="s">
        <v>1303</v>
      </c>
      <c r="B82" s="34"/>
      <c r="C82" s="135"/>
      <c r="D82" s="124" t="s">
        <v>1304</v>
      </c>
      <c r="E82" s="34">
        <v>21724</v>
      </c>
      <c r="F82" s="135">
        <v>249</v>
      </c>
    </row>
    <row r="83" ht="20.1" customHeight="1" spans="1:6">
      <c r="A83" s="34" t="s">
        <v>1305</v>
      </c>
      <c r="B83" s="135"/>
      <c r="C83" s="135"/>
      <c r="D83" s="129" t="s">
        <v>1306</v>
      </c>
      <c r="E83" s="34">
        <v>962</v>
      </c>
      <c r="F83" s="135"/>
    </row>
    <row r="84" ht="20.1" customHeight="1" spans="1:6">
      <c r="A84" s="34" t="s">
        <v>1307</v>
      </c>
      <c r="B84" s="135"/>
      <c r="C84" s="135"/>
      <c r="D84" s="129" t="s">
        <v>1308</v>
      </c>
      <c r="E84" s="135"/>
      <c r="F84" s="135"/>
    </row>
    <row r="85" ht="20.1" customHeight="1" spans="1:6">
      <c r="A85" s="129" t="s">
        <v>1309</v>
      </c>
      <c r="B85" s="135"/>
      <c r="C85" s="135"/>
      <c r="D85" s="34" t="s">
        <v>1310</v>
      </c>
      <c r="E85" s="135"/>
      <c r="F85" s="135"/>
    </row>
    <row r="86" ht="20.1" customHeight="1" spans="1:6">
      <c r="A86" s="34" t="s">
        <v>1311</v>
      </c>
      <c r="B86" s="135">
        <v>7212</v>
      </c>
      <c r="C86" s="135"/>
      <c r="D86" s="137" t="s">
        <v>1312</v>
      </c>
      <c r="E86" s="135"/>
      <c r="F86" s="135"/>
    </row>
    <row r="87" ht="20.1" customHeight="1" spans="1:6">
      <c r="A87" s="34" t="s">
        <v>1313</v>
      </c>
      <c r="B87" s="135"/>
      <c r="C87" s="135"/>
      <c r="D87" s="137" t="s">
        <v>1314</v>
      </c>
      <c r="E87" s="135"/>
      <c r="F87" s="135"/>
    </row>
    <row r="88" ht="19.15" customHeight="1" spans="1:6">
      <c r="A88" s="138" t="s">
        <v>1315</v>
      </c>
      <c r="B88" s="135"/>
      <c r="C88" s="135"/>
      <c r="D88" s="34"/>
      <c r="E88" s="135"/>
      <c r="F88" s="135"/>
    </row>
    <row r="89" ht="22.15" customHeight="1" spans="1:6">
      <c r="A89" s="34"/>
      <c r="B89" s="135"/>
      <c r="C89" s="135"/>
      <c r="D89" s="34"/>
      <c r="E89" s="135"/>
      <c r="F89" s="135"/>
    </row>
    <row r="90" spans="1:6">
      <c r="A90" s="34"/>
      <c r="B90" s="135"/>
      <c r="C90" s="135"/>
      <c r="D90" s="34"/>
      <c r="E90" s="135"/>
      <c r="F90" s="135"/>
    </row>
    <row r="91" spans="1:6">
      <c r="A91" s="34"/>
      <c r="B91" s="135"/>
      <c r="C91" s="135"/>
      <c r="D91" s="34" t="s">
        <v>0</v>
      </c>
      <c r="E91" s="135"/>
      <c r="F91" s="135"/>
    </row>
    <row r="92" spans="1:6">
      <c r="A92" s="34"/>
      <c r="B92" s="135"/>
      <c r="C92" s="135"/>
      <c r="D92" s="34" t="s">
        <v>0</v>
      </c>
      <c r="E92" s="135"/>
      <c r="F92" s="135"/>
    </row>
    <row r="93" spans="1:6">
      <c r="A93" s="34"/>
      <c r="B93" s="135"/>
      <c r="C93" s="135"/>
      <c r="D93" s="34" t="s">
        <v>0</v>
      </c>
      <c r="E93" s="135"/>
      <c r="F93" s="135"/>
    </row>
    <row r="94" spans="1:6">
      <c r="A94" s="34"/>
      <c r="B94" s="135"/>
      <c r="C94" s="135"/>
      <c r="D94" s="34" t="s">
        <v>0</v>
      </c>
      <c r="E94" s="135"/>
      <c r="F94" s="135"/>
    </row>
    <row r="95" spans="1:6">
      <c r="A95" s="34"/>
      <c r="B95" s="135"/>
      <c r="C95" s="135"/>
      <c r="D95" s="34"/>
      <c r="E95" s="135"/>
      <c r="F95" s="135"/>
    </row>
    <row r="96" spans="1:6">
      <c r="A96" s="34"/>
      <c r="B96" s="135"/>
      <c r="C96" s="135"/>
      <c r="D96" s="34"/>
      <c r="E96" s="135"/>
      <c r="F96" s="135"/>
    </row>
    <row r="97" spans="1:6">
      <c r="A97" s="34"/>
      <c r="B97" s="135"/>
      <c r="C97" s="135"/>
      <c r="D97" s="34"/>
      <c r="E97" s="135"/>
      <c r="F97" s="135"/>
    </row>
    <row r="98" spans="1:6">
      <c r="A98" s="134" t="s">
        <v>1316</v>
      </c>
      <c r="B98" s="135">
        <f>B6+B7+B80+B81+B85+B86+B88+B87</f>
        <v>166442</v>
      </c>
      <c r="C98" s="135">
        <f>C6+C7+C80+C81+C85+C86+C88+C87</f>
        <v>148249</v>
      </c>
      <c r="D98" s="134" t="s">
        <v>1317</v>
      </c>
      <c r="E98" s="135">
        <f>E6+E7+E81+E82+E83+E84+E85+E86+E87</f>
        <v>166442</v>
      </c>
      <c r="F98" s="135">
        <f>F6+F7+F81+F82+F83+F84+F85+F86+F87</f>
        <v>148249</v>
      </c>
    </row>
    <row r="99" spans="4:4">
      <c r="D99" s="139"/>
    </row>
    <row r="100" spans="4:4">
      <c r="D100" s="139"/>
    </row>
    <row r="101" spans="4:4">
      <c r="D101" s="139"/>
    </row>
    <row r="102" spans="4:4">
      <c r="D102" s="139"/>
    </row>
    <row r="103" spans="4:4">
      <c r="D103" s="139"/>
    </row>
    <row r="104" spans="4:4">
      <c r="D104" s="139"/>
    </row>
    <row r="105" spans="4:4">
      <c r="D105" s="139"/>
    </row>
    <row r="106" spans="4:4">
      <c r="D106" s="139"/>
    </row>
    <row r="107" spans="4:4">
      <c r="D107" s="139"/>
    </row>
    <row r="108" spans="4:4">
      <c r="D108" s="139"/>
    </row>
    <row r="109" spans="4:4">
      <c r="D109" s="139"/>
    </row>
    <row r="110" spans="4:4">
      <c r="D110" s="139"/>
    </row>
    <row r="111" spans="4:4">
      <c r="D111" s="139"/>
    </row>
    <row r="112" spans="4:4">
      <c r="D112" s="139"/>
    </row>
    <row r="113" spans="4:4">
      <c r="D113" s="139"/>
    </row>
    <row r="114" spans="4:4">
      <c r="D114" s="139"/>
    </row>
    <row r="115" spans="4:4">
      <c r="D115" s="139"/>
    </row>
    <row r="116" spans="4:4">
      <c r="D116" s="139"/>
    </row>
    <row r="117" spans="4:4">
      <c r="D117" s="139"/>
    </row>
  </sheetData>
  <sheetProtection password="CC35" sheet="1" objects="1" scenarios="1"/>
  <protectedRanges>
    <protectedRange password="CC35" sqref="B36:B55" name="区域1"/>
  </protectedRanges>
  <mergeCells count="3">
    <mergeCell ref="A2:F2"/>
    <mergeCell ref="A4:C4"/>
    <mergeCell ref="D4:F4"/>
  </mergeCells>
  <printOptions horizontalCentered="1"/>
  <pageMargins left="0.471527777777778" right="0.471527777777778" top="0.590277777777778" bottom="0.471527777777778" header="0.313888888888889" footer="0.313888888888889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6"/>
  <sheetViews>
    <sheetView showGridLines="0" showZeros="0" workbookViewId="0">
      <pane topLeftCell="A1" activePane="bottomRight" state="frozen"/>
      <selection activeCell="K9" sqref="K9"/>
    </sheetView>
  </sheetViews>
  <sheetFormatPr defaultColWidth="9" defaultRowHeight="15.6" outlineLevelCol="7"/>
  <cols>
    <col min="1" max="1" width="45.25" style="4" customWidth="1"/>
    <col min="2" max="2" width="15.5" style="4" customWidth="1"/>
    <col min="3" max="3" width="15.25" style="4" customWidth="1"/>
    <col min="4" max="4" width="19.125" style="4" customWidth="1"/>
    <col min="5" max="5" width="18.125" style="4" customWidth="1"/>
    <col min="6" max="7" width="15.25" style="4" customWidth="1"/>
    <col min="8" max="8" width="15.5" style="4" customWidth="1"/>
    <col min="9" max="16384" width="9" style="4"/>
  </cols>
  <sheetData>
    <row r="1" spans="1:1">
      <c r="A1" s="5" t="s">
        <v>1318</v>
      </c>
    </row>
    <row r="2" ht="20.4" spans="1:8">
      <c r="A2" s="7" t="s">
        <v>1319</v>
      </c>
      <c r="B2" s="7"/>
      <c r="C2" s="7"/>
      <c r="D2" s="7"/>
      <c r="E2" s="7"/>
      <c r="F2" s="7"/>
      <c r="G2" s="7"/>
      <c r="H2" s="7"/>
    </row>
    <row r="3" ht="18" customHeight="1" spans="1:8">
      <c r="A3" s="5"/>
      <c r="H3" s="6" t="s">
        <v>26</v>
      </c>
    </row>
    <row r="4" s="102" customFormat="1" ht="31.5" customHeight="1" spans="1:8">
      <c r="A4" s="12" t="s">
        <v>27</v>
      </c>
      <c r="B4" s="12" t="s">
        <v>1320</v>
      </c>
      <c r="C4" s="12" t="s">
        <v>1321</v>
      </c>
      <c r="D4" s="13" t="s">
        <v>1322</v>
      </c>
      <c r="E4" s="103" t="s">
        <v>1323</v>
      </c>
      <c r="F4" s="103" t="s">
        <v>1324</v>
      </c>
      <c r="G4" s="12" t="s">
        <v>1325</v>
      </c>
      <c r="H4" s="12" t="s">
        <v>1326</v>
      </c>
    </row>
    <row r="5" s="102" customFormat="1" ht="27" customHeight="1" spans="1:8">
      <c r="A5" s="12"/>
      <c r="B5" s="12"/>
      <c r="C5" s="12"/>
      <c r="D5" s="104"/>
      <c r="E5" s="103"/>
      <c r="F5" s="103"/>
      <c r="G5" s="12"/>
      <c r="H5" s="12"/>
    </row>
    <row r="6" ht="20.1" customHeight="1" spans="1:8">
      <c r="A6" s="105" t="s">
        <v>61</v>
      </c>
      <c r="B6" s="12">
        <f>SUM(C6:H6)</f>
        <v>16000</v>
      </c>
      <c r="C6" s="12">
        <f t="shared" ref="C6:H6" si="0">SUM(C7:C33)</f>
        <v>15100</v>
      </c>
      <c r="D6" s="12">
        <f t="shared" si="0"/>
        <v>900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</row>
    <row r="7" ht="20.1" customHeight="1" spans="1:8">
      <c r="A7" s="106" t="s">
        <v>62</v>
      </c>
      <c r="B7" s="12">
        <f t="shared" ref="B7:B70" si="1">SUM(C7:H7)</f>
        <v>576</v>
      </c>
      <c r="C7" s="12">
        <v>576</v>
      </c>
      <c r="D7" s="104"/>
      <c r="E7" s="12"/>
      <c r="F7" s="12"/>
      <c r="G7" s="12"/>
      <c r="H7" s="12"/>
    </row>
    <row r="8" ht="20.1" customHeight="1" spans="1:8">
      <c r="A8" s="106" t="s">
        <v>74</v>
      </c>
      <c r="B8" s="12">
        <f t="shared" si="1"/>
        <v>421</v>
      </c>
      <c r="C8" s="12">
        <v>411</v>
      </c>
      <c r="D8" s="104">
        <v>10</v>
      </c>
      <c r="E8" s="12"/>
      <c r="F8" s="12"/>
      <c r="G8" s="12"/>
      <c r="H8" s="12"/>
    </row>
    <row r="9" ht="20.1" customHeight="1" spans="1:8">
      <c r="A9" s="106" t="s">
        <v>79</v>
      </c>
      <c r="B9" s="12">
        <f t="shared" si="1"/>
        <v>6840</v>
      </c>
      <c r="C9" s="12">
        <v>6840</v>
      </c>
      <c r="D9" s="104"/>
      <c r="E9" s="12"/>
      <c r="F9" s="12"/>
      <c r="G9" s="12"/>
      <c r="H9" s="12"/>
    </row>
    <row r="10" ht="20.1" customHeight="1" spans="1:8">
      <c r="A10" s="106" t="s">
        <v>86</v>
      </c>
      <c r="B10" s="12">
        <f t="shared" si="1"/>
        <v>428</v>
      </c>
      <c r="C10" s="12">
        <v>428</v>
      </c>
      <c r="D10" s="104"/>
      <c r="E10" s="12"/>
      <c r="F10" s="12"/>
      <c r="G10" s="12"/>
      <c r="H10" s="12"/>
    </row>
    <row r="11" ht="20.1" customHeight="1" spans="1:8">
      <c r="A11" s="107" t="s">
        <v>94</v>
      </c>
      <c r="B11" s="12">
        <f t="shared" si="1"/>
        <v>182</v>
      </c>
      <c r="C11" s="12">
        <v>182</v>
      </c>
      <c r="D11" s="104"/>
      <c r="E11" s="12"/>
      <c r="F11" s="12"/>
      <c r="G11" s="12"/>
      <c r="H11" s="12"/>
    </row>
    <row r="12" ht="20.1" customHeight="1" spans="1:8">
      <c r="A12" s="106" t="s">
        <v>101</v>
      </c>
      <c r="B12" s="12">
        <f t="shared" si="1"/>
        <v>1690</v>
      </c>
      <c r="C12" s="12">
        <v>1540</v>
      </c>
      <c r="D12" s="104">
        <v>150</v>
      </c>
      <c r="E12" s="12"/>
      <c r="F12" s="12"/>
      <c r="G12" s="12"/>
      <c r="H12" s="12"/>
    </row>
    <row r="13" ht="20.1" customHeight="1" spans="1:8">
      <c r="A13" s="106" t="s">
        <v>108</v>
      </c>
      <c r="B13" s="12">
        <f t="shared" si="1"/>
        <v>300</v>
      </c>
      <c r="C13" s="12">
        <v>300</v>
      </c>
      <c r="D13" s="104"/>
      <c r="E13" s="12"/>
      <c r="F13" s="12"/>
      <c r="G13" s="12"/>
      <c r="H13" s="12"/>
    </row>
    <row r="14" ht="20.1" customHeight="1" spans="1:8">
      <c r="A14" s="107" t="s">
        <v>115</v>
      </c>
      <c r="B14" s="12">
        <f t="shared" si="1"/>
        <v>92</v>
      </c>
      <c r="C14" s="12">
        <v>92</v>
      </c>
      <c r="D14" s="104"/>
      <c r="E14" s="12"/>
      <c r="F14" s="12"/>
      <c r="G14" s="12"/>
      <c r="H14" s="12"/>
    </row>
    <row r="15" ht="20.1" customHeight="1" spans="1:8">
      <c r="A15" s="106" t="s">
        <v>119</v>
      </c>
      <c r="B15" s="12">
        <f t="shared" si="1"/>
        <v>0</v>
      </c>
      <c r="C15" s="12"/>
      <c r="D15" s="104"/>
      <c r="E15" s="12"/>
      <c r="F15" s="12"/>
      <c r="G15" s="12"/>
      <c r="H15" s="12"/>
    </row>
    <row r="16" ht="20.1" customHeight="1" spans="1:8">
      <c r="A16" s="107" t="s">
        <v>128</v>
      </c>
      <c r="B16" s="12">
        <f t="shared" si="1"/>
        <v>217</v>
      </c>
      <c r="C16" s="12">
        <v>107</v>
      </c>
      <c r="D16" s="104">
        <v>110</v>
      </c>
      <c r="E16" s="12"/>
      <c r="F16" s="12"/>
      <c r="G16" s="12"/>
      <c r="H16" s="12"/>
    </row>
    <row r="17" ht="20.1" customHeight="1" spans="1:8">
      <c r="A17" s="105" t="s">
        <v>134</v>
      </c>
      <c r="B17" s="12">
        <f t="shared" si="1"/>
        <v>681</v>
      </c>
      <c r="C17" s="12">
        <v>681</v>
      </c>
      <c r="D17" s="104"/>
      <c r="E17" s="12"/>
      <c r="F17" s="12"/>
      <c r="G17" s="12"/>
      <c r="H17" s="12"/>
    </row>
    <row r="18" ht="20.1" customHeight="1" spans="1:8">
      <c r="A18" s="105" t="s">
        <v>139</v>
      </c>
      <c r="B18" s="12">
        <f t="shared" si="1"/>
        <v>503</v>
      </c>
      <c r="C18" s="12">
        <v>403</v>
      </c>
      <c r="D18" s="104">
        <v>100</v>
      </c>
      <c r="E18" s="12"/>
      <c r="F18" s="12"/>
      <c r="G18" s="12"/>
      <c r="H18" s="12"/>
    </row>
    <row r="19" ht="20.1" customHeight="1" spans="1:8">
      <c r="A19" s="107" t="s">
        <v>146</v>
      </c>
      <c r="B19" s="12">
        <f t="shared" si="1"/>
        <v>0</v>
      </c>
      <c r="C19" s="12"/>
      <c r="D19" s="104"/>
      <c r="E19" s="12"/>
      <c r="F19" s="12"/>
      <c r="G19" s="12"/>
      <c r="H19" s="12"/>
    </row>
    <row r="20" ht="20.1" customHeight="1" spans="1:8">
      <c r="A20" s="108" t="s">
        <v>156</v>
      </c>
      <c r="B20" s="12">
        <f t="shared" si="1"/>
        <v>10</v>
      </c>
      <c r="C20" s="12">
        <v>10</v>
      </c>
      <c r="D20" s="104"/>
      <c r="E20" s="12"/>
      <c r="F20" s="12"/>
      <c r="G20" s="12"/>
      <c r="H20" s="12"/>
    </row>
    <row r="21" ht="20.1" customHeight="1" spans="1:8">
      <c r="A21" s="106" t="s">
        <v>1327</v>
      </c>
      <c r="B21" s="12">
        <f t="shared" si="1"/>
        <v>5</v>
      </c>
      <c r="C21" s="12">
        <v>5</v>
      </c>
      <c r="D21" s="104"/>
      <c r="E21" s="12"/>
      <c r="F21" s="12"/>
      <c r="G21" s="12"/>
      <c r="H21" s="12"/>
    </row>
    <row r="22" ht="20.1" customHeight="1" spans="1:8">
      <c r="A22" s="107" t="s">
        <v>163</v>
      </c>
      <c r="B22" s="12">
        <f t="shared" si="1"/>
        <v>0</v>
      </c>
      <c r="C22" s="12"/>
      <c r="D22" s="104"/>
      <c r="E22" s="12"/>
      <c r="F22" s="12"/>
      <c r="G22" s="12"/>
      <c r="H22" s="12"/>
    </row>
    <row r="23" ht="18.75" customHeight="1" spans="1:8">
      <c r="A23" s="107" t="s">
        <v>166</v>
      </c>
      <c r="B23" s="12">
        <f t="shared" si="1"/>
        <v>4</v>
      </c>
      <c r="C23" s="12">
        <v>4</v>
      </c>
      <c r="D23" s="104"/>
      <c r="E23" s="12"/>
      <c r="F23" s="12"/>
      <c r="G23" s="12"/>
      <c r="H23" s="12"/>
    </row>
    <row r="24" ht="20.1" customHeight="1" spans="1:8">
      <c r="A24" s="107" t="s">
        <v>168</v>
      </c>
      <c r="B24" s="12">
        <f t="shared" si="1"/>
        <v>193</v>
      </c>
      <c r="C24" s="12">
        <v>193</v>
      </c>
      <c r="D24" s="104"/>
      <c r="E24" s="12"/>
      <c r="F24" s="12"/>
      <c r="G24" s="12"/>
      <c r="H24" s="12"/>
    </row>
    <row r="25" ht="20.1" customHeight="1" spans="1:8">
      <c r="A25" s="107" t="s">
        <v>171</v>
      </c>
      <c r="B25" s="12">
        <f t="shared" si="1"/>
        <v>870</v>
      </c>
      <c r="C25" s="12">
        <v>870</v>
      </c>
      <c r="D25" s="104"/>
      <c r="E25" s="12"/>
      <c r="F25" s="12"/>
      <c r="G25" s="12"/>
      <c r="H25" s="12"/>
    </row>
    <row r="26" ht="20.1" customHeight="1" spans="1:8">
      <c r="A26" s="107" t="s">
        <v>174</v>
      </c>
      <c r="B26" s="12">
        <f t="shared" si="1"/>
        <v>740</v>
      </c>
      <c r="C26" s="12">
        <v>370</v>
      </c>
      <c r="D26" s="104">
        <v>370</v>
      </c>
      <c r="E26" s="12"/>
      <c r="F26" s="12"/>
      <c r="G26" s="12"/>
      <c r="H26" s="12"/>
    </row>
    <row r="27" ht="20.1" customHeight="1" spans="1:8">
      <c r="A27" s="107" t="s">
        <v>177</v>
      </c>
      <c r="B27" s="12">
        <f t="shared" si="1"/>
        <v>457</v>
      </c>
      <c r="C27" s="12">
        <v>447</v>
      </c>
      <c r="D27" s="104">
        <v>10</v>
      </c>
      <c r="E27" s="12"/>
      <c r="F27" s="12"/>
      <c r="G27" s="12"/>
      <c r="H27" s="12"/>
    </row>
    <row r="28" ht="20.1" customHeight="1" spans="1:8">
      <c r="A28" s="107" t="s">
        <v>179</v>
      </c>
      <c r="B28" s="12">
        <f t="shared" si="1"/>
        <v>116</v>
      </c>
      <c r="C28" s="12">
        <v>116</v>
      </c>
      <c r="D28" s="104"/>
      <c r="E28" s="12"/>
      <c r="F28" s="12"/>
      <c r="G28" s="12"/>
      <c r="H28" s="12"/>
    </row>
    <row r="29" ht="20.1" customHeight="1" spans="1:8">
      <c r="A29" s="107" t="s">
        <v>183</v>
      </c>
      <c r="B29" s="12">
        <f t="shared" si="1"/>
        <v>0</v>
      </c>
      <c r="C29" s="12"/>
      <c r="D29" s="104"/>
      <c r="E29" s="12"/>
      <c r="F29" s="12"/>
      <c r="G29" s="12"/>
      <c r="H29" s="12"/>
    </row>
    <row r="30" ht="20.1" customHeight="1" spans="1:8">
      <c r="A30" s="107" t="s">
        <v>185</v>
      </c>
      <c r="B30" s="12">
        <f t="shared" si="1"/>
        <v>398</v>
      </c>
      <c r="C30" s="12">
        <v>398</v>
      </c>
      <c r="D30" s="104"/>
      <c r="E30" s="12"/>
      <c r="F30" s="12"/>
      <c r="G30" s="12"/>
      <c r="H30" s="12"/>
    </row>
    <row r="31" ht="20.1" customHeight="1" spans="1:8">
      <c r="A31" s="108" t="s">
        <v>187</v>
      </c>
      <c r="B31" s="12">
        <f t="shared" si="1"/>
        <v>0</v>
      </c>
      <c r="C31" s="12"/>
      <c r="D31" s="104"/>
      <c r="E31" s="12"/>
      <c r="F31" s="12"/>
      <c r="G31" s="12"/>
      <c r="H31" s="12"/>
    </row>
    <row r="32" ht="20.1" customHeight="1" spans="1:8">
      <c r="A32" s="108" t="s">
        <v>189</v>
      </c>
      <c r="B32" s="12">
        <f t="shared" si="1"/>
        <v>677</v>
      </c>
      <c r="C32" s="12">
        <v>647</v>
      </c>
      <c r="D32" s="104">
        <v>30</v>
      </c>
      <c r="E32" s="12"/>
      <c r="F32" s="12"/>
      <c r="G32" s="12"/>
      <c r="H32" s="12"/>
    </row>
    <row r="33" ht="20.1" customHeight="1" spans="1:8">
      <c r="A33" s="107" t="s">
        <v>201</v>
      </c>
      <c r="B33" s="12">
        <f t="shared" si="1"/>
        <v>600</v>
      </c>
      <c r="C33" s="12">
        <v>480</v>
      </c>
      <c r="D33" s="104">
        <v>120</v>
      </c>
      <c r="E33" s="12"/>
      <c r="F33" s="12"/>
      <c r="G33" s="12"/>
      <c r="H33" s="12"/>
    </row>
    <row r="34" ht="20.1" customHeight="1" spans="1:8">
      <c r="A34" s="105" t="s">
        <v>204</v>
      </c>
      <c r="B34" s="12">
        <f t="shared" si="1"/>
        <v>0</v>
      </c>
      <c r="C34" s="12">
        <f t="shared" ref="C34:H34" si="2">SUM(C35:C36)</f>
        <v>0</v>
      </c>
      <c r="D34" s="12">
        <f t="shared" si="2"/>
        <v>0</v>
      </c>
      <c r="E34" s="12">
        <f t="shared" si="2"/>
        <v>0</v>
      </c>
      <c r="F34" s="12">
        <f t="shared" si="2"/>
        <v>0</v>
      </c>
      <c r="G34" s="12">
        <f t="shared" si="2"/>
        <v>0</v>
      </c>
      <c r="H34" s="12">
        <f t="shared" si="2"/>
        <v>0</v>
      </c>
    </row>
    <row r="35" ht="20.1" customHeight="1" spans="1:8">
      <c r="A35" s="106" t="s">
        <v>205</v>
      </c>
      <c r="B35" s="12">
        <f t="shared" si="1"/>
        <v>0</v>
      </c>
      <c r="C35" s="12"/>
      <c r="D35" s="104"/>
      <c r="E35" s="12"/>
      <c r="F35" s="12"/>
      <c r="G35" s="12"/>
      <c r="H35" s="12"/>
    </row>
    <row r="36" ht="20.1" customHeight="1" spans="1:8">
      <c r="A36" s="106" t="s">
        <v>206</v>
      </c>
      <c r="B36" s="12">
        <f t="shared" si="1"/>
        <v>0</v>
      </c>
      <c r="C36" s="12"/>
      <c r="D36" s="104"/>
      <c r="E36" s="12"/>
      <c r="F36" s="12"/>
      <c r="G36" s="12"/>
      <c r="H36" s="12"/>
    </row>
    <row r="37" ht="20.1" customHeight="1" spans="1:8">
      <c r="A37" s="105" t="s">
        <v>207</v>
      </c>
      <c r="B37" s="12">
        <f t="shared" si="1"/>
        <v>0</v>
      </c>
      <c r="C37" s="12">
        <f t="shared" ref="C37:H37" si="3">SUM(C38:C39)</f>
        <v>0</v>
      </c>
      <c r="D37" s="12">
        <f t="shared" si="3"/>
        <v>0</v>
      </c>
      <c r="E37" s="12">
        <f t="shared" si="3"/>
        <v>0</v>
      </c>
      <c r="F37" s="12">
        <f t="shared" si="3"/>
        <v>0</v>
      </c>
      <c r="G37" s="12">
        <f t="shared" si="3"/>
        <v>0</v>
      </c>
      <c r="H37" s="12">
        <f t="shared" si="3"/>
        <v>0</v>
      </c>
    </row>
    <row r="38" ht="20.1" customHeight="1" spans="1:8">
      <c r="A38" s="107" t="s">
        <v>208</v>
      </c>
      <c r="B38" s="12">
        <f t="shared" si="1"/>
        <v>0</v>
      </c>
      <c r="C38" s="12"/>
      <c r="D38" s="104"/>
      <c r="E38" s="12"/>
      <c r="F38" s="12"/>
      <c r="G38" s="12"/>
      <c r="H38" s="12"/>
    </row>
    <row r="39" ht="20.1" customHeight="1" spans="1:8">
      <c r="A39" s="107" t="s">
        <v>218</v>
      </c>
      <c r="B39" s="12">
        <f t="shared" si="1"/>
        <v>0</v>
      </c>
      <c r="C39" s="12"/>
      <c r="D39" s="104"/>
      <c r="E39" s="12"/>
      <c r="F39" s="12"/>
      <c r="G39" s="12"/>
      <c r="H39" s="12"/>
    </row>
    <row r="40" ht="20.1" customHeight="1" spans="1:8">
      <c r="A40" s="105" t="s">
        <v>219</v>
      </c>
      <c r="B40" s="12">
        <f t="shared" si="1"/>
        <v>4000</v>
      </c>
      <c r="C40" s="12">
        <f t="shared" ref="C40:H40" si="4">SUM(C41:C51)</f>
        <v>3900</v>
      </c>
      <c r="D40" s="12">
        <f t="shared" si="4"/>
        <v>100</v>
      </c>
      <c r="E40" s="12">
        <f t="shared" si="4"/>
        <v>0</v>
      </c>
      <c r="F40" s="12">
        <f t="shared" si="4"/>
        <v>0</v>
      </c>
      <c r="G40" s="12">
        <f t="shared" si="4"/>
        <v>0</v>
      </c>
      <c r="H40" s="12">
        <f t="shared" si="4"/>
        <v>0</v>
      </c>
    </row>
    <row r="41" ht="20.1" customHeight="1" spans="1:8">
      <c r="A41" s="106" t="s">
        <v>220</v>
      </c>
      <c r="B41" s="12">
        <f t="shared" si="1"/>
        <v>0</v>
      </c>
      <c r="C41" s="12"/>
      <c r="D41" s="104"/>
      <c r="E41" s="12"/>
      <c r="F41" s="12"/>
      <c r="G41" s="12"/>
      <c r="H41" s="12"/>
    </row>
    <row r="42" ht="20.1" customHeight="1" spans="1:8">
      <c r="A42" s="107" t="s">
        <v>223</v>
      </c>
      <c r="B42" s="12">
        <f t="shared" si="1"/>
        <v>2918</v>
      </c>
      <c r="C42" s="24">
        <v>2828</v>
      </c>
      <c r="D42" s="24">
        <v>90</v>
      </c>
      <c r="E42" s="24"/>
      <c r="F42" s="24"/>
      <c r="G42" s="24"/>
      <c r="H42" s="24"/>
    </row>
    <row r="43" ht="20.1" customHeight="1" spans="1:8">
      <c r="A43" s="106" t="s">
        <v>227</v>
      </c>
      <c r="B43" s="12">
        <f t="shared" si="1"/>
        <v>0</v>
      </c>
      <c r="C43" s="24"/>
      <c r="D43" s="24"/>
      <c r="E43" s="24"/>
      <c r="F43" s="24"/>
      <c r="G43" s="24"/>
      <c r="H43" s="24"/>
    </row>
    <row r="44" ht="20.1" customHeight="1" spans="1:8">
      <c r="A44" s="106" t="s">
        <v>230</v>
      </c>
      <c r="B44" s="12">
        <f t="shared" si="1"/>
        <v>0</v>
      </c>
      <c r="C44" s="24"/>
      <c r="D44" s="24"/>
      <c r="E44" s="24"/>
      <c r="F44" s="24"/>
      <c r="G44" s="24"/>
      <c r="H44" s="24"/>
    </row>
    <row r="45" ht="20.1" customHeight="1" spans="1:8">
      <c r="A45" s="105" t="s">
        <v>234</v>
      </c>
      <c r="B45" s="12">
        <f t="shared" si="1"/>
        <v>720</v>
      </c>
      <c r="C45" s="24">
        <v>720</v>
      </c>
      <c r="D45" s="24"/>
      <c r="E45" s="24"/>
      <c r="F45" s="24"/>
      <c r="G45" s="24"/>
      <c r="H45" s="24"/>
    </row>
    <row r="46" ht="20.1" customHeight="1" spans="1:8">
      <c r="A46" s="106" t="s">
        <v>239</v>
      </c>
      <c r="B46" s="12">
        <f t="shared" si="1"/>
        <v>312</v>
      </c>
      <c r="C46" s="24">
        <v>302</v>
      </c>
      <c r="D46" s="24">
        <v>10</v>
      </c>
      <c r="E46" s="24"/>
      <c r="F46" s="24"/>
      <c r="G46" s="24"/>
      <c r="H46" s="24"/>
    </row>
    <row r="47" ht="20.1" customHeight="1" spans="1:8">
      <c r="A47" s="106" t="s">
        <v>250</v>
      </c>
      <c r="B47" s="12">
        <f t="shared" si="1"/>
        <v>0</v>
      </c>
      <c r="C47" s="24"/>
      <c r="D47" s="24"/>
      <c r="E47" s="24"/>
      <c r="F47" s="24"/>
      <c r="G47" s="24"/>
      <c r="H47" s="24"/>
    </row>
    <row r="48" ht="20.1" customHeight="1" spans="1:8">
      <c r="A48" s="107" t="s">
        <v>255</v>
      </c>
      <c r="B48" s="12">
        <f t="shared" si="1"/>
        <v>0</v>
      </c>
      <c r="C48" s="24"/>
      <c r="D48" s="24"/>
      <c r="E48" s="24"/>
      <c r="F48" s="24"/>
      <c r="G48" s="24"/>
      <c r="H48" s="24"/>
    </row>
    <row r="49" ht="20.1" customHeight="1" spans="1:8">
      <c r="A49" s="105" t="s">
        <v>260</v>
      </c>
      <c r="B49" s="12">
        <f t="shared" si="1"/>
        <v>0</v>
      </c>
      <c r="C49" s="24"/>
      <c r="D49" s="24"/>
      <c r="E49" s="24"/>
      <c r="F49" s="24"/>
      <c r="G49" s="24"/>
      <c r="H49" s="24"/>
    </row>
    <row r="50" ht="20.1" customHeight="1" spans="1:8">
      <c r="A50" s="106" t="s">
        <v>264</v>
      </c>
      <c r="B50" s="12">
        <f t="shared" si="1"/>
        <v>0</v>
      </c>
      <c r="C50" s="24"/>
      <c r="D50" s="24"/>
      <c r="E50" s="24"/>
      <c r="F50" s="24"/>
      <c r="G50" s="24"/>
      <c r="H50" s="24"/>
    </row>
    <row r="51" ht="20.1" customHeight="1" spans="1:8">
      <c r="A51" s="106" t="s">
        <v>267</v>
      </c>
      <c r="B51" s="12">
        <f t="shared" si="1"/>
        <v>50</v>
      </c>
      <c r="C51" s="24">
        <v>50</v>
      </c>
      <c r="D51" s="24"/>
      <c r="E51" s="24"/>
      <c r="F51" s="24"/>
      <c r="G51" s="24"/>
      <c r="H51" s="24"/>
    </row>
    <row r="52" ht="19.5" customHeight="1" spans="1:8">
      <c r="A52" s="105" t="s">
        <v>269</v>
      </c>
      <c r="B52" s="12">
        <f t="shared" si="1"/>
        <v>23000</v>
      </c>
      <c r="C52" s="24">
        <f t="shared" ref="C52:H52" si="5">SUM(C53:C62)</f>
        <v>21000</v>
      </c>
      <c r="D52" s="24">
        <f t="shared" si="5"/>
        <v>2000</v>
      </c>
      <c r="E52" s="24">
        <f t="shared" si="5"/>
        <v>0</v>
      </c>
      <c r="F52" s="24">
        <f t="shared" si="5"/>
        <v>0</v>
      </c>
      <c r="G52" s="24">
        <f t="shared" si="5"/>
        <v>0</v>
      </c>
      <c r="H52" s="24">
        <f t="shared" si="5"/>
        <v>0</v>
      </c>
    </row>
    <row r="53" ht="20.1" customHeight="1" spans="1:8">
      <c r="A53" s="107" t="s">
        <v>270</v>
      </c>
      <c r="B53" s="12">
        <f t="shared" si="1"/>
        <v>2200</v>
      </c>
      <c r="C53" s="24">
        <v>2200</v>
      </c>
      <c r="D53" s="24"/>
      <c r="E53" s="24"/>
      <c r="F53" s="24"/>
      <c r="G53" s="24"/>
      <c r="H53" s="24"/>
    </row>
    <row r="54" ht="20.1" customHeight="1" spans="1:8">
      <c r="A54" s="106" t="s">
        <v>272</v>
      </c>
      <c r="B54" s="12">
        <f t="shared" si="1"/>
        <v>19800</v>
      </c>
      <c r="C54" s="24">
        <v>18000</v>
      </c>
      <c r="D54" s="24">
        <v>1800</v>
      </c>
      <c r="E54" s="24"/>
      <c r="F54" s="24"/>
      <c r="G54" s="24"/>
      <c r="H54" s="24"/>
    </row>
    <row r="55" ht="20.1" customHeight="1" spans="1:8">
      <c r="A55" s="106" t="s">
        <v>281</v>
      </c>
      <c r="B55" s="12">
        <f t="shared" si="1"/>
        <v>0</v>
      </c>
      <c r="C55" s="24"/>
      <c r="D55" s="24"/>
      <c r="E55" s="24"/>
      <c r="F55" s="24"/>
      <c r="G55" s="24"/>
      <c r="H55" s="24"/>
    </row>
    <row r="56" ht="20.1" customHeight="1" spans="1:8">
      <c r="A56" s="105" t="s">
        <v>288</v>
      </c>
      <c r="B56" s="12">
        <f t="shared" si="1"/>
        <v>0</v>
      </c>
      <c r="C56" s="24"/>
      <c r="D56" s="24"/>
      <c r="E56" s="24"/>
      <c r="F56" s="24"/>
      <c r="G56" s="24"/>
      <c r="H56" s="24"/>
    </row>
    <row r="57" ht="20.1" customHeight="1" spans="1:8">
      <c r="A57" s="107" t="s">
        <v>294</v>
      </c>
      <c r="B57" s="12">
        <f t="shared" si="1"/>
        <v>0</v>
      </c>
      <c r="C57" s="24"/>
      <c r="D57" s="24"/>
      <c r="E57" s="24"/>
      <c r="F57" s="24"/>
      <c r="G57" s="24"/>
      <c r="H57" s="24"/>
    </row>
    <row r="58" ht="20.1" customHeight="1" spans="1:8">
      <c r="A58" s="107" t="s">
        <v>298</v>
      </c>
      <c r="B58" s="12">
        <f t="shared" si="1"/>
        <v>0</v>
      </c>
      <c r="C58" s="24"/>
      <c r="D58" s="24"/>
      <c r="E58" s="24"/>
      <c r="F58" s="24"/>
      <c r="G58" s="24"/>
      <c r="H58" s="24"/>
    </row>
    <row r="59" ht="20.1" customHeight="1" spans="1:8">
      <c r="A59" s="106" t="s">
        <v>302</v>
      </c>
      <c r="B59" s="12">
        <f t="shared" si="1"/>
        <v>0</v>
      </c>
      <c r="C59" s="24"/>
      <c r="D59" s="24"/>
      <c r="E59" s="24"/>
      <c r="F59" s="24"/>
      <c r="G59" s="24"/>
      <c r="H59" s="24"/>
    </row>
    <row r="60" ht="20.1" customHeight="1" spans="1:8">
      <c r="A60" s="107" t="s">
        <v>306</v>
      </c>
      <c r="B60" s="12">
        <f t="shared" si="1"/>
        <v>0</v>
      </c>
      <c r="C60" s="24"/>
      <c r="D60" s="24"/>
      <c r="E60" s="24"/>
      <c r="F60" s="24"/>
      <c r="G60" s="24"/>
      <c r="H60" s="24"/>
    </row>
    <row r="61" ht="20.1" customHeight="1" spans="1:8">
      <c r="A61" s="106" t="s">
        <v>312</v>
      </c>
      <c r="B61" s="12">
        <f t="shared" si="1"/>
        <v>1000</v>
      </c>
      <c r="C61" s="24">
        <v>800</v>
      </c>
      <c r="D61" s="24">
        <v>200</v>
      </c>
      <c r="E61" s="24"/>
      <c r="F61" s="24"/>
      <c r="G61" s="24"/>
      <c r="H61" s="24"/>
    </row>
    <row r="62" ht="20.1" customHeight="1" spans="1:8">
      <c r="A62" s="106" t="s">
        <v>319</v>
      </c>
      <c r="B62" s="12">
        <f t="shared" si="1"/>
        <v>0</v>
      </c>
      <c r="C62" s="24"/>
      <c r="D62" s="24"/>
      <c r="E62" s="24"/>
      <c r="F62" s="24"/>
      <c r="G62" s="24"/>
      <c r="H62" s="24"/>
    </row>
    <row r="63" ht="20.1" customHeight="1" spans="1:8">
      <c r="A63" s="105" t="s">
        <v>320</v>
      </c>
      <c r="B63" s="12">
        <f t="shared" si="1"/>
        <v>2600</v>
      </c>
      <c r="C63" s="24">
        <f t="shared" ref="C63:H63" si="6">SUM(C64:C73)</f>
        <v>2200</v>
      </c>
      <c r="D63" s="24">
        <f t="shared" si="6"/>
        <v>400</v>
      </c>
      <c r="E63" s="24">
        <f t="shared" si="6"/>
        <v>0</v>
      </c>
      <c r="F63" s="24">
        <f t="shared" si="6"/>
        <v>0</v>
      </c>
      <c r="G63" s="24">
        <f t="shared" si="6"/>
        <v>0</v>
      </c>
      <c r="H63" s="24">
        <f t="shared" si="6"/>
        <v>0</v>
      </c>
    </row>
    <row r="64" ht="20.1" customHeight="1" spans="1:8">
      <c r="A64" s="107" t="s">
        <v>321</v>
      </c>
      <c r="B64" s="12">
        <f t="shared" si="1"/>
        <v>60</v>
      </c>
      <c r="C64" s="24">
        <v>60</v>
      </c>
      <c r="D64" s="24"/>
      <c r="E64" s="24"/>
      <c r="F64" s="24"/>
      <c r="G64" s="24"/>
      <c r="H64" s="24"/>
    </row>
    <row r="65" ht="20.1" customHeight="1" spans="1:8">
      <c r="A65" s="106" t="s">
        <v>323</v>
      </c>
      <c r="B65" s="12">
        <f t="shared" si="1"/>
        <v>0</v>
      </c>
      <c r="C65" s="24"/>
      <c r="D65" s="24"/>
      <c r="E65" s="24"/>
      <c r="F65" s="24"/>
      <c r="G65" s="24"/>
      <c r="H65" s="24"/>
    </row>
    <row r="66" ht="20.1" customHeight="1" spans="1:8">
      <c r="A66" s="107" t="s">
        <v>332</v>
      </c>
      <c r="B66" s="12">
        <f t="shared" si="1"/>
        <v>0</v>
      </c>
      <c r="C66" s="24"/>
      <c r="D66" s="24"/>
      <c r="E66" s="24"/>
      <c r="F66" s="24"/>
      <c r="G66" s="24"/>
      <c r="H66" s="24"/>
    </row>
    <row r="67" ht="20.1" customHeight="1" spans="1:8">
      <c r="A67" s="107" t="s">
        <v>337</v>
      </c>
      <c r="B67" s="12">
        <f t="shared" si="1"/>
        <v>210</v>
      </c>
      <c r="C67" s="24">
        <v>10</v>
      </c>
      <c r="D67" s="24">
        <v>200</v>
      </c>
      <c r="E67" s="24"/>
      <c r="F67" s="24"/>
      <c r="G67" s="24"/>
      <c r="H67" s="24"/>
    </row>
    <row r="68" ht="20.1" customHeight="1" spans="1:8">
      <c r="A68" s="107" t="s">
        <v>342</v>
      </c>
      <c r="B68" s="12">
        <f t="shared" si="1"/>
        <v>500</v>
      </c>
      <c r="C68" s="24">
        <v>500</v>
      </c>
      <c r="D68" s="24"/>
      <c r="E68" s="24"/>
      <c r="F68" s="24"/>
      <c r="G68" s="24"/>
      <c r="H68" s="24"/>
    </row>
    <row r="69" ht="20.1" customHeight="1" spans="1:8">
      <c r="A69" s="107" t="s">
        <v>346</v>
      </c>
      <c r="B69" s="12">
        <f t="shared" si="1"/>
        <v>0</v>
      </c>
      <c r="C69" s="24"/>
      <c r="D69" s="24"/>
      <c r="E69" s="24"/>
      <c r="F69" s="24"/>
      <c r="G69" s="24"/>
      <c r="H69" s="24"/>
    </row>
    <row r="70" ht="20.1" customHeight="1" spans="1:8">
      <c r="A70" s="106" t="s">
        <v>351</v>
      </c>
      <c r="B70" s="12">
        <f t="shared" si="1"/>
        <v>70</v>
      </c>
      <c r="C70" s="24">
        <v>70</v>
      </c>
      <c r="D70" s="24"/>
      <c r="E70" s="24"/>
      <c r="F70" s="24"/>
      <c r="G70" s="24"/>
      <c r="H70" s="24"/>
    </row>
    <row r="71" ht="20.1" customHeight="1" spans="1:8">
      <c r="A71" s="106" t="s">
        <v>357</v>
      </c>
      <c r="B71" s="12">
        <f t="shared" ref="B71:B134" si="7">SUM(C71:H71)</f>
        <v>0</v>
      </c>
      <c r="C71" s="24"/>
      <c r="D71" s="24"/>
      <c r="E71" s="24"/>
      <c r="F71" s="24"/>
      <c r="G71" s="24"/>
      <c r="H71" s="24"/>
    </row>
    <row r="72" ht="20.1" customHeight="1" spans="1:8">
      <c r="A72" s="105" t="s">
        <v>361</v>
      </c>
      <c r="B72" s="12">
        <f t="shared" si="7"/>
        <v>200</v>
      </c>
      <c r="C72" s="24"/>
      <c r="D72" s="24">
        <v>200</v>
      </c>
      <c r="E72" s="24"/>
      <c r="F72" s="24"/>
      <c r="G72" s="24"/>
      <c r="H72" s="24"/>
    </row>
    <row r="73" ht="20.1" customHeight="1" spans="1:8">
      <c r="A73" s="106" t="s">
        <v>364</v>
      </c>
      <c r="B73" s="12">
        <f t="shared" si="7"/>
        <v>1560</v>
      </c>
      <c r="C73" s="24">
        <v>1560</v>
      </c>
      <c r="D73" s="24"/>
      <c r="E73" s="24"/>
      <c r="F73" s="24"/>
      <c r="G73" s="24"/>
      <c r="H73" s="24"/>
    </row>
    <row r="74" ht="20.1" customHeight="1" spans="1:8">
      <c r="A74" s="109" t="s">
        <v>369</v>
      </c>
      <c r="B74" s="12">
        <f t="shared" si="7"/>
        <v>2100</v>
      </c>
      <c r="C74" s="24">
        <f t="shared" ref="C74:H74" si="8">SUM(C75:C80)</f>
        <v>2000</v>
      </c>
      <c r="D74" s="24">
        <f t="shared" si="8"/>
        <v>100</v>
      </c>
      <c r="E74" s="24">
        <f t="shared" si="8"/>
        <v>0</v>
      </c>
      <c r="F74" s="24">
        <f t="shared" si="8"/>
        <v>0</v>
      </c>
      <c r="G74" s="24">
        <f t="shared" si="8"/>
        <v>0</v>
      </c>
      <c r="H74" s="24">
        <f t="shared" si="8"/>
        <v>0</v>
      </c>
    </row>
    <row r="75" ht="20.1" customHeight="1" spans="1:8">
      <c r="A75" s="109" t="s">
        <v>370</v>
      </c>
      <c r="B75" s="12">
        <f t="shared" si="7"/>
        <v>1925</v>
      </c>
      <c r="C75" s="24">
        <v>1865</v>
      </c>
      <c r="D75" s="24">
        <v>60</v>
      </c>
      <c r="E75" s="24"/>
      <c r="F75" s="24"/>
      <c r="G75" s="24"/>
      <c r="H75" s="24"/>
    </row>
    <row r="76" ht="20.1" customHeight="1" spans="1:8">
      <c r="A76" s="109" t="s">
        <v>383</v>
      </c>
      <c r="B76" s="12">
        <f t="shared" si="7"/>
        <v>30</v>
      </c>
      <c r="C76" s="24">
        <v>30</v>
      </c>
      <c r="D76" s="24"/>
      <c r="E76" s="24"/>
      <c r="F76" s="24"/>
      <c r="G76" s="24"/>
      <c r="H76" s="24"/>
    </row>
    <row r="77" ht="20.1" customHeight="1" spans="1:8">
      <c r="A77" s="109" t="s">
        <v>388</v>
      </c>
      <c r="B77" s="12">
        <f t="shared" si="7"/>
        <v>55</v>
      </c>
      <c r="C77" s="24">
        <v>15</v>
      </c>
      <c r="D77" s="24">
        <v>40</v>
      </c>
      <c r="E77" s="24"/>
      <c r="F77" s="24"/>
      <c r="G77" s="24"/>
      <c r="H77" s="24"/>
    </row>
    <row r="78" ht="20.1" customHeight="1" spans="1:8">
      <c r="A78" s="109" t="s">
        <v>396</v>
      </c>
      <c r="B78" s="12">
        <f t="shared" si="7"/>
        <v>20</v>
      </c>
      <c r="C78" s="24">
        <v>20</v>
      </c>
      <c r="D78" s="24"/>
      <c r="E78" s="24"/>
      <c r="F78" s="24"/>
      <c r="G78" s="24"/>
      <c r="H78" s="24"/>
    </row>
    <row r="79" ht="20.1" customHeight="1" spans="1:8">
      <c r="A79" s="110" t="s">
        <v>403</v>
      </c>
      <c r="B79" s="12">
        <f t="shared" si="7"/>
        <v>20</v>
      </c>
      <c r="C79" s="24">
        <v>20</v>
      </c>
      <c r="D79" s="24"/>
      <c r="E79" s="24"/>
      <c r="F79" s="24"/>
      <c r="G79" s="24"/>
      <c r="H79" s="24"/>
    </row>
    <row r="80" ht="20.1" customHeight="1" spans="1:8">
      <c r="A80" s="109" t="s">
        <v>407</v>
      </c>
      <c r="B80" s="12">
        <f t="shared" si="7"/>
        <v>50</v>
      </c>
      <c r="C80" s="24">
        <v>50</v>
      </c>
      <c r="D80" s="24"/>
      <c r="E80" s="24"/>
      <c r="F80" s="24"/>
      <c r="G80" s="24"/>
      <c r="H80" s="24"/>
    </row>
    <row r="81" ht="20.1" customHeight="1" spans="1:8">
      <c r="A81" s="109" t="s">
        <v>411</v>
      </c>
      <c r="B81" s="12">
        <f t="shared" si="7"/>
        <v>16000</v>
      </c>
      <c r="C81" s="24">
        <f t="shared" ref="C81:H81" si="9">SUM(C82:C102)</f>
        <v>14860</v>
      </c>
      <c r="D81" s="24">
        <f t="shared" si="9"/>
        <v>1140</v>
      </c>
      <c r="E81" s="24">
        <f t="shared" si="9"/>
        <v>0</v>
      </c>
      <c r="F81" s="24">
        <f t="shared" si="9"/>
        <v>0</v>
      </c>
      <c r="G81" s="24">
        <f t="shared" si="9"/>
        <v>0</v>
      </c>
      <c r="H81" s="24">
        <f t="shared" si="9"/>
        <v>0</v>
      </c>
    </row>
    <row r="82" ht="20.1" customHeight="1" spans="1:8">
      <c r="A82" s="109" t="s">
        <v>412</v>
      </c>
      <c r="B82" s="12">
        <f t="shared" si="7"/>
        <v>270</v>
      </c>
      <c r="C82" s="24">
        <v>270</v>
      </c>
      <c r="D82" s="24"/>
      <c r="E82" s="24"/>
      <c r="F82" s="24"/>
      <c r="G82" s="24"/>
      <c r="H82" s="24"/>
    </row>
    <row r="83" ht="20.1" customHeight="1" spans="1:8">
      <c r="A83" s="109" t="s">
        <v>422</v>
      </c>
      <c r="B83" s="12">
        <f t="shared" si="7"/>
        <v>262</v>
      </c>
      <c r="C83" s="24">
        <v>262</v>
      </c>
      <c r="D83" s="24"/>
      <c r="E83" s="24"/>
      <c r="F83" s="24"/>
      <c r="G83" s="24"/>
      <c r="H83" s="24"/>
    </row>
    <row r="84" ht="20.1" customHeight="1" spans="1:8">
      <c r="A84" s="109" t="s">
        <v>427</v>
      </c>
      <c r="B84" s="12">
        <f t="shared" si="7"/>
        <v>0</v>
      </c>
      <c r="C84" s="24"/>
      <c r="D84" s="24"/>
      <c r="E84" s="24"/>
      <c r="F84" s="24"/>
      <c r="G84" s="24"/>
      <c r="H84" s="24"/>
    </row>
    <row r="85" ht="20.1" customHeight="1" spans="1:8">
      <c r="A85" s="109" t="s">
        <v>429</v>
      </c>
      <c r="B85" s="12">
        <f t="shared" si="7"/>
        <v>1160</v>
      </c>
      <c r="C85" s="24">
        <v>1160</v>
      </c>
      <c r="D85" s="24"/>
      <c r="E85" s="24"/>
      <c r="F85" s="24"/>
      <c r="G85" s="24"/>
      <c r="H85" s="24"/>
    </row>
    <row r="86" ht="20.1" customHeight="1" spans="1:8">
      <c r="A86" s="109" t="s">
        <v>438</v>
      </c>
      <c r="B86" s="12">
        <f t="shared" si="7"/>
        <v>0</v>
      </c>
      <c r="C86" s="24"/>
      <c r="D86" s="24"/>
      <c r="E86" s="24"/>
      <c r="F86" s="24"/>
      <c r="G86" s="24"/>
      <c r="H86" s="24"/>
    </row>
    <row r="87" ht="20.1" customHeight="1" spans="1:8">
      <c r="A87" s="109" t="s">
        <v>442</v>
      </c>
      <c r="B87" s="12">
        <f t="shared" si="7"/>
        <v>0</v>
      </c>
      <c r="C87" s="24"/>
      <c r="D87" s="24"/>
      <c r="E87" s="24"/>
      <c r="F87" s="24"/>
      <c r="G87" s="24"/>
      <c r="H87" s="24"/>
    </row>
    <row r="88" ht="20.1" customHeight="1" spans="1:8">
      <c r="A88" s="109" t="s">
        <v>452</v>
      </c>
      <c r="B88" s="12">
        <f t="shared" si="7"/>
        <v>1125</v>
      </c>
      <c r="C88" s="24">
        <v>385</v>
      </c>
      <c r="D88" s="24">
        <v>740</v>
      </c>
      <c r="E88" s="24"/>
      <c r="F88" s="24"/>
      <c r="G88" s="24"/>
      <c r="H88" s="24"/>
    </row>
    <row r="89" ht="20.1" customHeight="1" spans="1:8">
      <c r="A89" s="109" t="s">
        <v>460</v>
      </c>
      <c r="B89" s="12">
        <f t="shared" si="7"/>
        <v>200</v>
      </c>
      <c r="C89" s="24">
        <v>150</v>
      </c>
      <c r="D89" s="24">
        <v>50</v>
      </c>
      <c r="E89" s="24"/>
      <c r="F89" s="24"/>
      <c r="G89" s="24"/>
      <c r="H89" s="24"/>
    </row>
    <row r="90" ht="20.1" customHeight="1" spans="1:8">
      <c r="A90" s="109" t="s">
        <v>467</v>
      </c>
      <c r="B90" s="12">
        <f t="shared" si="7"/>
        <v>33</v>
      </c>
      <c r="C90" s="24">
        <v>33</v>
      </c>
      <c r="D90" s="24"/>
      <c r="E90" s="24"/>
      <c r="F90" s="24"/>
      <c r="G90" s="24"/>
      <c r="H90" s="24"/>
    </row>
    <row r="91" ht="20.1" customHeight="1" spans="1:8">
      <c r="A91" s="109" t="s">
        <v>474</v>
      </c>
      <c r="B91" s="12">
        <f t="shared" si="7"/>
        <v>450</v>
      </c>
      <c r="C91" s="24">
        <v>250</v>
      </c>
      <c r="D91" s="24">
        <v>200</v>
      </c>
      <c r="E91" s="24"/>
      <c r="F91" s="24"/>
      <c r="G91" s="24"/>
      <c r="H91" s="24"/>
    </row>
    <row r="92" ht="20.1" customHeight="1" spans="1:8">
      <c r="A92" s="109" t="s">
        <v>1148</v>
      </c>
      <c r="B92" s="12">
        <f t="shared" si="7"/>
        <v>0</v>
      </c>
      <c r="C92" s="24"/>
      <c r="D92" s="24"/>
      <c r="E92" s="24"/>
      <c r="F92" s="24"/>
      <c r="G92" s="24"/>
      <c r="H92" s="24"/>
    </row>
    <row r="93" ht="20.1" customHeight="1" spans="1:8">
      <c r="A93" s="109" t="s">
        <v>480</v>
      </c>
      <c r="B93" s="12">
        <f t="shared" si="7"/>
        <v>0</v>
      </c>
      <c r="C93" s="24"/>
      <c r="D93" s="24"/>
      <c r="E93" s="24"/>
      <c r="F93" s="24"/>
      <c r="G93" s="24"/>
      <c r="H93" s="24"/>
    </row>
    <row r="94" ht="20.1" customHeight="1" spans="1:8">
      <c r="A94" s="109" t="s">
        <v>482</v>
      </c>
      <c r="B94" s="12">
        <f t="shared" si="7"/>
        <v>20</v>
      </c>
      <c r="C94" s="24">
        <v>20</v>
      </c>
      <c r="D94" s="24"/>
      <c r="E94" s="24"/>
      <c r="F94" s="24"/>
      <c r="G94" s="24"/>
      <c r="H94" s="24"/>
    </row>
    <row r="95" ht="20.1" customHeight="1" spans="1:8">
      <c r="A95" s="109" t="s">
        <v>485</v>
      </c>
      <c r="B95" s="12">
        <f t="shared" si="7"/>
        <v>20</v>
      </c>
      <c r="C95" s="24">
        <v>20</v>
      </c>
      <c r="D95" s="24"/>
      <c r="E95" s="24"/>
      <c r="F95" s="24"/>
      <c r="G95" s="24"/>
      <c r="H95" s="24"/>
    </row>
    <row r="96" ht="20.1" customHeight="1" spans="1:8">
      <c r="A96" s="109" t="s">
        <v>488</v>
      </c>
      <c r="B96" s="12">
        <f t="shared" si="7"/>
        <v>90</v>
      </c>
      <c r="C96" s="24">
        <v>90</v>
      </c>
      <c r="D96" s="24"/>
      <c r="E96" s="24"/>
      <c r="F96" s="24"/>
      <c r="G96" s="24"/>
      <c r="H96" s="24"/>
    </row>
    <row r="97" ht="20.1" customHeight="1" spans="1:8">
      <c r="A97" s="109" t="s">
        <v>491</v>
      </c>
      <c r="B97" s="12">
        <f t="shared" si="7"/>
        <v>0</v>
      </c>
      <c r="C97" s="24"/>
      <c r="D97" s="24"/>
      <c r="E97" s="24"/>
      <c r="F97" s="24"/>
      <c r="G97" s="24"/>
      <c r="H97" s="24"/>
    </row>
    <row r="98" ht="20.1" customHeight="1" spans="1:8">
      <c r="A98" s="109" t="s">
        <v>494</v>
      </c>
      <c r="B98" s="12">
        <f t="shared" si="7"/>
        <v>0</v>
      </c>
      <c r="C98" s="24"/>
      <c r="D98" s="24"/>
      <c r="E98" s="24"/>
      <c r="F98" s="24"/>
      <c r="G98" s="24"/>
      <c r="H98" s="24"/>
    </row>
    <row r="99" ht="20.1" customHeight="1" spans="1:8">
      <c r="A99" s="109" t="s">
        <v>497</v>
      </c>
      <c r="B99" s="12">
        <f t="shared" si="7"/>
        <v>12125</v>
      </c>
      <c r="C99" s="24">
        <v>11975</v>
      </c>
      <c r="D99" s="24">
        <v>150</v>
      </c>
      <c r="E99" s="24"/>
      <c r="F99" s="24"/>
      <c r="G99" s="24"/>
      <c r="H99" s="24"/>
    </row>
    <row r="100" ht="20.1" customHeight="1" spans="1:8">
      <c r="A100" s="109" t="s">
        <v>501</v>
      </c>
      <c r="B100" s="12">
        <f t="shared" si="7"/>
        <v>0</v>
      </c>
      <c r="C100" s="24"/>
      <c r="D100" s="24"/>
      <c r="E100" s="24"/>
      <c r="F100" s="24"/>
      <c r="G100" s="24"/>
      <c r="H100" s="24"/>
    </row>
    <row r="101" ht="20.1" customHeight="1" spans="1:8">
      <c r="A101" s="110" t="s">
        <v>506</v>
      </c>
      <c r="B101" s="12">
        <f t="shared" si="7"/>
        <v>95</v>
      </c>
      <c r="C101" s="24">
        <v>95</v>
      </c>
      <c r="D101" s="24"/>
      <c r="E101" s="24"/>
      <c r="F101" s="24"/>
      <c r="G101" s="24"/>
      <c r="H101" s="24"/>
    </row>
    <row r="102" ht="20.1" customHeight="1" spans="1:8">
      <c r="A102" s="109" t="s">
        <v>510</v>
      </c>
      <c r="B102" s="12">
        <f t="shared" si="7"/>
        <v>150</v>
      </c>
      <c r="C102" s="24">
        <v>150</v>
      </c>
      <c r="D102" s="24"/>
      <c r="E102" s="24"/>
      <c r="F102" s="24"/>
      <c r="G102" s="24"/>
      <c r="H102" s="24"/>
    </row>
    <row r="103" ht="20.1" customHeight="1" spans="1:8">
      <c r="A103" s="109" t="s">
        <v>511</v>
      </c>
      <c r="B103" s="12">
        <f t="shared" si="7"/>
        <v>11000</v>
      </c>
      <c r="C103" s="24">
        <f t="shared" ref="C103:H103" si="10">SUM(C104:C117)</f>
        <v>9730</v>
      </c>
      <c r="D103" s="24">
        <f t="shared" si="10"/>
        <v>1270</v>
      </c>
      <c r="E103" s="24">
        <f t="shared" si="10"/>
        <v>0</v>
      </c>
      <c r="F103" s="24">
        <f t="shared" si="10"/>
        <v>0</v>
      </c>
      <c r="G103" s="24">
        <f t="shared" si="10"/>
        <v>0</v>
      </c>
      <c r="H103" s="24">
        <f t="shared" si="10"/>
        <v>0</v>
      </c>
    </row>
    <row r="104" ht="20.1" customHeight="1" spans="1:8">
      <c r="A104" s="109" t="s">
        <v>512</v>
      </c>
      <c r="B104" s="12">
        <f t="shared" si="7"/>
        <v>300</v>
      </c>
      <c r="C104" s="24">
        <v>300</v>
      </c>
      <c r="D104" s="24"/>
      <c r="E104" s="24"/>
      <c r="F104" s="24"/>
      <c r="G104" s="24"/>
      <c r="H104" s="24"/>
    </row>
    <row r="105" ht="20.1" customHeight="1" spans="1:8">
      <c r="A105" s="109" t="s">
        <v>514</v>
      </c>
      <c r="B105" s="12">
        <f t="shared" si="7"/>
        <v>0</v>
      </c>
      <c r="C105" s="24"/>
      <c r="D105" s="24"/>
      <c r="E105" s="24"/>
      <c r="F105" s="24"/>
      <c r="G105" s="24"/>
      <c r="H105" s="24"/>
    </row>
    <row r="106" ht="20.1" customHeight="1" spans="1:8">
      <c r="A106" s="109" t="s">
        <v>527</v>
      </c>
      <c r="B106" s="12">
        <f t="shared" si="7"/>
        <v>1530</v>
      </c>
      <c r="C106" s="24">
        <v>1340</v>
      </c>
      <c r="D106" s="24">
        <v>190</v>
      </c>
      <c r="E106" s="24"/>
      <c r="F106" s="24"/>
      <c r="G106" s="24"/>
      <c r="H106" s="24"/>
    </row>
    <row r="107" ht="20.1" customHeight="1" spans="1:8">
      <c r="A107" s="109" t="s">
        <v>531</v>
      </c>
      <c r="B107" s="12">
        <f t="shared" si="7"/>
        <v>1138</v>
      </c>
      <c r="C107" s="24">
        <v>438</v>
      </c>
      <c r="D107" s="24">
        <v>700</v>
      </c>
      <c r="E107" s="24"/>
      <c r="F107" s="24"/>
      <c r="G107" s="24"/>
      <c r="H107" s="24"/>
    </row>
    <row r="108" ht="20.1" customHeight="1" spans="1:8">
      <c r="A108" s="109" t="s">
        <v>543</v>
      </c>
      <c r="B108" s="12">
        <f t="shared" si="7"/>
        <v>10</v>
      </c>
      <c r="C108" s="24"/>
      <c r="D108" s="24">
        <v>10</v>
      </c>
      <c r="E108" s="24"/>
      <c r="F108" s="24"/>
      <c r="G108" s="24"/>
      <c r="H108" s="24"/>
    </row>
    <row r="109" ht="20.1" customHeight="1" spans="1:8">
      <c r="A109" s="109" t="s">
        <v>546</v>
      </c>
      <c r="B109" s="12">
        <f t="shared" si="7"/>
        <v>440</v>
      </c>
      <c r="C109" s="24">
        <v>340</v>
      </c>
      <c r="D109" s="24">
        <v>100</v>
      </c>
      <c r="E109" s="24"/>
      <c r="F109" s="24"/>
      <c r="G109" s="24"/>
      <c r="H109" s="24"/>
    </row>
    <row r="110" ht="20.1" customHeight="1" spans="1:8">
      <c r="A110" s="109" t="s">
        <v>550</v>
      </c>
      <c r="B110" s="12">
        <f t="shared" si="7"/>
        <v>1002</v>
      </c>
      <c r="C110" s="24">
        <v>1002</v>
      </c>
      <c r="D110" s="24"/>
      <c r="E110" s="24"/>
      <c r="F110" s="24"/>
      <c r="G110" s="24"/>
      <c r="H110" s="24"/>
    </row>
    <row r="111" ht="20.1" customHeight="1" spans="1:8">
      <c r="A111" s="109" t="s">
        <v>555</v>
      </c>
      <c r="B111" s="12">
        <f t="shared" si="7"/>
        <v>6100</v>
      </c>
      <c r="C111" s="24">
        <v>6100</v>
      </c>
      <c r="D111" s="24"/>
      <c r="E111" s="24"/>
      <c r="F111" s="24"/>
      <c r="G111" s="24"/>
      <c r="H111" s="24"/>
    </row>
    <row r="112" ht="20.1" customHeight="1" spans="1:8">
      <c r="A112" s="109" t="s">
        <v>559</v>
      </c>
      <c r="B112" s="12">
        <f t="shared" si="7"/>
        <v>50</v>
      </c>
      <c r="C112" s="24">
        <v>50</v>
      </c>
      <c r="D112" s="24"/>
      <c r="E112" s="24"/>
      <c r="F112" s="24"/>
      <c r="G112" s="24"/>
      <c r="H112" s="24"/>
    </row>
    <row r="113" ht="20.1" customHeight="1" spans="1:8">
      <c r="A113" s="109" t="s">
        <v>563</v>
      </c>
      <c r="B113" s="12">
        <f t="shared" si="7"/>
        <v>30</v>
      </c>
      <c r="C113" s="24">
        <v>30</v>
      </c>
      <c r="D113" s="24"/>
      <c r="E113" s="24"/>
      <c r="F113" s="24"/>
      <c r="G113" s="24"/>
      <c r="H113" s="24"/>
    </row>
    <row r="114" ht="20.1" customHeight="1" spans="1:8">
      <c r="A114" s="109" t="s">
        <v>1328</v>
      </c>
      <c r="B114" s="12">
        <f t="shared" si="7"/>
        <v>0</v>
      </c>
      <c r="C114" s="24"/>
      <c r="D114" s="24"/>
      <c r="E114" s="24"/>
      <c r="F114" s="24"/>
      <c r="G114" s="24"/>
      <c r="H114" s="24"/>
    </row>
    <row r="115" ht="20.1" customHeight="1" spans="1:8">
      <c r="A115" s="110" t="s">
        <v>1329</v>
      </c>
      <c r="B115" s="12">
        <f t="shared" si="7"/>
        <v>0</v>
      </c>
      <c r="C115" s="24"/>
      <c r="D115" s="24"/>
      <c r="E115" s="24"/>
      <c r="F115" s="24"/>
      <c r="G115" s="24"/>
      <c r="H115" s="24"/>
    </row>
    <row r="116" ht="20.1" customHeight="1" spans="1:8">
      <c r="A116" s="110" t="s">
        <v>1330</v>
      </c>
      <c r="B116" s="12">
        <f t="shared" si="7"/>
        <v>400</v>
      </c>
      <c r="C116" s="24">
        <v>130</v>
      </c>
      <c r="D116" s="24">
        <v>270</v>
      </c>
      <c r="E116" s="24"/>
      <c r="F116" s="24"/>
      <c r="G116" s="24"/>
      <c r="H116" s="24"/>
    </row>
    <row r="117" ht="20.1" customHeight="1" spans="1:8">
      <c r="A117" s="109" t="s">
        <v>1331</v>
      </c>
      <c r="B117" s="12">
        <f t="shared" si="7"/>
        <v>0</v>
      </c>
      <c r="C117" s="24"/>
      <c r="D117" s="24"/>
      <c r="E117" s="24"/>
      <c r="F117" s="24"/>
      <c r="G117" s="24"/>
      <c r="H117" s="24"/>
    </row>
    <row r="118" ht="20.1" customHeight="1" spans="1:8">
      <c r="A118" s="109" t="s">
        <v>574</v>
      </c>
      <c r="B118" s="12">
        <f t="shared" si="7"/>
        <v>15000</v>
      </c>
      <c r="C118" s="24">
        <f t="shared" ref="C118:H118" si="11">SUM(C119:C133)</f>
        <v>10000</v>
      </c>
      <c r="D118" s="24">
        <f t="shared" si="11"/>
        <v>5000</v>
      </c>
      <c r="E118" s="24">
        <f t="shared" si="11"/>
        <v>0</v>
      </c>
      <c r="F118" s="24">
        <f t="shared" si="11"/>
        <v>0</v>
      </c>
      <c r="G118" s="24">
        <f t="shared" si="11"/>
        <v>0</v>
      </c>
      <c r="H118" s="24">
        <f t="shared" si="11"/>
        <v>0</v>
      </c>
    </row>
    <row r="119" ht="20.1" customHeight="1" spans="1:8">
      <c r="A119" s="109" t="s">
        <v>575</v>
      </c>
      <c r="B119" s="12">
        <f t="shared" si="7"/>
        <v>0</v>
      </c>
      <c r="C119" s="24"/>
      <c r="D119" s="24"/>
      <c r="E119" s="24"/>
      <c r="F119" s="24"/>
      <c r="G119" s="24"/>
      <c r="H119" s="24"/>
    </row>
    <row r="120" ht="20.1" customHeight="1" spans="1:8">
      <c r="A120" s="109" t="s">
        <v>581</v>
      </c>
      <c r="B120" s="12">
        <f t="shared" si="7"/>
        <v>0</v>
      </c>
      <c r="C120" s="24"/>
      <c r="D120" s="24"/>
      <c r="E120" s="24"/>
      <c r="F120" s="24"/>
      <c r="G120" s="24"/>
      <c r="H120" s="24"/>
    </row>
    <row r="121" ht="20.1" customHeight="1" spans="1:8">
      <c r="A121" s="109" t="s">
        <v>585</v>
      </c>
      <c r="B121" s="12">
        <f t="shared" si="7"/>
        <v>890</v>
      </c>
      <c r="C121" s="24">
        <v>790</v>
      </c>
      <c r="D121" s="24">
        <v>100</v>
      </c>
      <c r="E121" s="24"/>
      <c r="F121" s="24"/>
      <c r="G121" s="24"/>
      <c r="H121" s="24"/>
    </row>
    <row r="122" ht="20.1" customHeight="1" spans="1:8">
      <c r="A122" s="109" t="s">
        <v>593</v>
      </c>
      <c r="B122" s="12">
        <f t="shared" si="7"/>
        <v>14000</v>
      </c>
      <c r="C122" s="24">
        <v>9100</v>
      </c>
      <c r="D122" s="24">
        <v>4900</v>
      </c>
      <c r="E122" s="24"/>
      <c r="F122" s="24"/>
      <c r="G122" s="24"/>
      <c r="H122" s="24"/>
    </row>
    <row r="123" ht="20.1" customHeight="1" spans="1:8">
      <c r="A123" s="109" t="s">
        <v>599</v>
      </c>
      <c r="B123" s="12">
        <f t="shared" si="7"/>
        <v>0</v>
      </c>
      <c r="C123" s="24"/>
      <c r="D123" s="24"/>
      <c r="E123" s="24"/>
      <c r="F123" s="24"/>
      <c r="G123" s="24"/>
      <c r="H123" s="24"/>
    </row>
    <row r="124" ht="20.1" customHeight="1" spans="1:8">
      <c r="A124" s="109" t="s">
        <v>606</v>
      </c>
      <c r="B124" s="12">
        <f t="shared" si="7"/>
        <v>0</v>
      </c>
      <c r="C124" s="24"/>
      <c r="D124" s="24"/>
      <c r="E124" s="24"/>
      <c r="F124" s="24"/>
      <c r="G124" s="24"/>
      <c r="H124" s="24"/>
    </row>
    <row r="125" ht="20.1" customHeight="1" spans="1:8">
      <c r="A125" s="109" t="s">
        <v>612</v>
      </c>
      <c r="B125" s="12">
        <f t="shared" si="7"/>
        <v>0</v>
      </c>
      <c r="C125" s="24"/>
      <c r="D125" s="24"/>
      <c r="E125" s="24"/>
      <c r="F125" s="24"/>
      <c r="G125" s="24"/>
      <c r="H125" s="24"/>
    </row>
    <row r="126" ht="20.1" customHeight="1" spans="1:8">
      <c r="A126" s="109" t="s">
        <v>615</v>
      </c>
      <c r="B126" s="12">
        <f t="shared" si="7"/>
        <v>0</v>
      </c>
      <c r="C126" s="24"/>
      <c r="D126" s="24"/>
      <c r="E126" s="24"/>
      <c r="F126" s="24"/>
      <c r="G126" s="24"/>
      <c r="H126" s="24"/>
    </row>
    <row r="127" ht="20.1" customHeight="1" spans="1:8">
      <c r="A127" s="109" t="s">
        <v>618</v>
      </c>
      <c r="B127" s="12">
        <f t="shared" si="7"/>
        <v>0</v>
      </c>
      <c r="C127" s="24"/>
      <c r="D127" s="24"/>
      <c r="E127" s="24"/>
      <c r="F127" s="24"/>
      <c r="G127" s="24"/>
      <c r="H127" s="24"/>
    </row>
    <row r="128" ht="20.1" customHeight="1" spans="1:8">
      <c r="A128" s="109" t="s">
        <v>619</v>
      </c>
      <c r="B128" s="12">
        <f t="shared" si="7"/>
        <v>0</v>
      </c>
      <c r="C128" s="24"/>
      <c r="D128" s="24"/>
      <c r="E128" s="24"/>
      <c r="F128" s="24"/>
      <c r="G128" s="24"/>
      <c r="H128" s="24"/>
    </row>
    <row r="129" ht="20.1" customHeight="1" spans="1:8">
      <c r="A129" s="109" t="s">
        <v>620</v>
      </c>
      <c r="B129" s="12">
        <f t="shared" si="7"/>
        <v>60</v>
      </c>
      <c r="C129" s="24">
        <v>60</v>
      </c>
      <c r="D129" s="24"/>
      <c r="E129" s="24"/>
      <c r="F129" s="24"/>
      <c r="G129" s="24"/>
      <c r="H129" s="24"/>
    </row>
    <row r="130" ht="20.1" customHeight="1" spans="1:8">
      <c r="A130" s="109" t="s">
        <v>626</v>
      </c>
      <c r="B130" s="12">
        <f t="shared" si="7"/>
        <v>0</v>
      </c>
      <c r="C130" s="24"/>
      <c r="D130" s="24"/>
      <c r="E130" s="24"/>
      <c r="F130" s="24"/>
      <c r="G130" s="24"/>
      <c r="H130" s="24"/>
    </row>
    <row r="131" ht="20.1" customHeight="1" spans="1:8">
      <c r="A131" s="109" t="s">
        <v>627</v>
      </c>
      <c r="B131" s="12">
        <f t="shared" si="7"/>
        <v>0</v>
      </c>
      <c r="C131" s="24"/>
      <c r="D131" s="24"/>
      <c r="E131" s="24"/>
      <c r="F131" s="24"/>
      <c r="G131" s="24"/>
      <c r="H131" s="24"/>
    </row>
    <row r="132" ht="20.1" customHeight="1" spans="1:8">
      <c r="A132" s="109" t="s">
        <v>628</v>
      </c>
      <c r="B132" s="12">
        <f t="shared" si="7"/>
        <v>0</v>
      </c>
      <c r="C132" s="24"/>
      <c r="D132" s="24"/>
      <c r="E132" s="24"/>
      <c r="F132" s="24"/>
      <c r="G132" s="24"/>
      <c r="H132" s="24"/>
    </row>
    <row r="133" ht="20.1" customHeight="1" spans="1:8">
      <c r="A133" s="109" t="s">
        <v>638</v>
      </c>
      <c r="B133" s="12">
        <f t="shared" si="7"/>
        <v>50</v>
      </c>
      <c r="C133" s="24">
        <v>50</v>
      </c>
      <c r="D133" s="24"/>
      <c r="E133" s="24"/>
      <c r="F133" s="24"/>
      <c r="G133" s="24"/>
      <c r="H133" s="24"/>
    </row>
    <row r="134" ht="20.1" customHeight="1" spans="1:8">
      <c r="A134" s="109" t="s">
        <v>639</v>
      </c>
      <c r="B134" s="12">
        <f t="shared" si="7"/>
        <v>13000</v>
      </c>
      <c r="C134" s="24">
        <f t="shared" ref="C134:H134" si="12">SUM(C135:C140)</f>
        <v>11700</v>
      </c>
      <c r="D134" s="24">
        <f t="shared" si="12"/>
        <v>1300</v>
      </c>
      <c r="E134" s="24">
        <f t="shared" si="12"/>
        <v>0</v>
      </c>
      <c r="F134" s="24">
        <f t="shared" si="12"/>
        <v>0</v>
      </c>
      <c r="G134" s="24">
        <f t="shared" si="12"/>
        <v>0</v>
      </c>
      <c r="H134" s="24">
        <f t="shared" si="12"/>
        <v>0</v>
      </c>
    </row>
    <row r="135" ht="20.1" customHeight="1" spans="1:8">
      <c r="A135" s="109" t="s">
        <v>640</v>
      </c>
      <c r="B135" s="12">
        <f t="shared" ref="B135:B198" si="13">SUM(C135:H135)</f>
        <v>1800</v>
      </c>
      <c r="C135" s="24">
        <v>1730</v>
      </c>
      <c r="D135" s="24">
        <v>70</v>
      </c>
      <c r="E135" s="24"/>
      <c r="F135" s="24"/>
      <c r="G135" s="24"/>
      <c r="H135" s="24"/>
    </row>
    <row r="136" ht="20.1" customHeight="1" spans="1:8">
      <c r="A136" s="109" t="s">
        <v>651</v>
      </c>
      <c r="B136" s="12">
        <f t="shared" si="13"/>
        <v>0</v>
      </c>
      <c r="C136" s="24"/>
      <c r="D136" s="24"/>
      <c r="E136" s="24"/>
      <c r="F136" s="24"/>
      <c r="G136" s="24"/>
      <c r="H136" s="24"/>
    </row>
    <row r="137" ht="20.1" customHeight="1" spans="1:8">
      <c r="A137" s="109" t="s">
        <v>652</v>
      </c>
      <c r="B137" s="12">
        <f t="shared" si="13"/>
        <v>8400</v>
      </c>
      <c r="C137" s="24">
        <v>8400</v>
      </c>
      <c r="D137" s="24"/>
      <c r="E137" s="24"/>
      <c r="F137" s="24"/>
      <c r="G137" s="24"/>
      <c r="H137" s="24"/>
    </row>
    <row r="138" ht="20.1" customHeight="1" spans="1:8">
      <c r="A138" s="109" t="s">
        <v>655</v>
      </c>
      <c r="B138" s="12">
        <f t="shared" si="13"/>
        <v>2000</v>
      </c>
      <c r="C138" s="24">
        <v>840</v>
      </c>
      <c r="D138" s="24">
        <v>1160</v>
      </c>
      <c r="E138" s="24"/>
      <c r="F138" s="24"/>
      <c r="G138" s="24"/>
      <c r="H138" s="24"/>
    </row>
    <row r="139" ht="20.1" customHeight="1" spans="1:8">
      <c r="A139" s="109" t="s">
        <v>656</v>
      </c>
      <c r="B139" s="12">
        <f t="shared" si="13"/>
        <v>0</v>
      </c>
      <c r="C139" s="24"/>
      <c r="D139" s="24"/>
      <c r="E139" s="24"/>
      <c r="F139" s="24"/>
      <c r="G139" s="24"/>
      <c r="H139" s="24"/>
    </row>
    <row r="140" ht="20.1" customHeight="1" spans="1:8">
      <c r="A140" s="109" t="s">
        <v>657</v>
      </c>
      <c r="B140" s="12">
        <f t="shared" si="13"/>
        <v>800</v>
      </c>
      <c r="C140" s="24">
        <v>730</v>
      </c>
      <c r="D140" s="24">
        <v>70</v>
      </c>
      <c r="E140" s="24"/>
      <c r="F140" s="24"/>
      <c r="G140" s="24"/>
      <c r="H140" s="24"/>
    </row>
    <row r="141" ht="20.1" customHeight="1" spans="1:8">
      <c r="A141" s="109" t="s">
        <v>658</v>
      </c>
      <c r="B141" s="12">
        <f t="shared" si="13"/>
        <v>19000</v>
      </c>
      <c r="C141" s="24">
        <f t="shared" ref="C141:H141" si="14">SUM(C142:C151)</f>
        <v>16000</v>
      </c>
      <c r="D141" s="24">
        <f t="shared" si="14"/>
        <v>3000</v>
      </c>
      <c r="E141" s="24">
        <f t="shared" si="14"/>
        <v>0</v>
      </c>
      <c r="F141" s="24">
        <f t="shared" si="14"/>
        <v>0</v>
      </c>
      <c r="G141" s="24">
        <f t="shared" si="14"/>
        <v>0</v>
      </c>
      <c r="H141" s="24">
        <f t="shared" si="14"/>
        <v>0</v>
      </c>
    </row>
    <row r="142" ht="20.1" customHeight="1" spans="1:8">
      <c r="A142" s="109" t="s">
        <v>659</v>
      </c>
      <c r="B142" s="12">
        <f t="shared" si="13"/>
        <v>4377</v>
      </c>
      <c r="C142" s="24">
        <v>4077</v>
      </c>
      <c r="D142" s="24">
        <v>300</v>
      </c>
      <c r="E142" s="24"/>
      <c r="F142" s="24"/>
      <c r="G142" s="24"/>
      <c r="H142" s="24"/>
    </row>
    <row r="143" ht="20.1" customHeight="1" spans="1:8">
      <c r="A143" s="109" t="s">
        <v>681</v>
      </c>
      <c r="B143" s="12">
        <f t="shared" si="13"/>
        <v>266</v>
      </c>
      <c r="C143" s="24">
        <v>166</v>
      </c>
      <c r="D143" s="24">
        <v>100</v>
      </c>
      <c r="E143" s="24"/>
      <c r="F143" s="24"/>
      <c r="G143" s="24"/>
      <c r="H143" s="24"/>
    </row>
    <row r="144" ht="20.1" customHeight="1" spans="1:8">
      <c r="A144" s="109" t="s">
        <v>703</v>
      </c>
      <c r="B144" s="12">
        <f t="shared" si="13"/>
        <v>5457</v>
      </c>
      <c r="C144" s="24">
        <v>5157</v>
      </c>
      <c r="D144" s="24">
        <v>300</v>
      </c>
      <c r="E144" s="24"/>
      <c r="F144" s="24"/>
      <c r="G144" s="24"/>
      <c r="H144" s="24"/>
    </row>
    <row r="145" ht="20.1" customHeight="1" spans="1:8">
      <c r="A145" s="109" t="s">
        <v>725</v>
      </c>
      <c r="B145" s="12">
        <f t="shared" si="13"/>
        <v>0</v>
      </c>
      <c r="C145" s="24"/>
      <c r="D145" s="24"/>
      <c r="E145" s="24"/>
      <c r="F145" s="24"/>
      <c r="G145" s="24"/>
      <c r="H145" s="24"/>
    </row>
    <row r="146" ht="20.1" customHeight="1" spans="1:8">
      <c r="A146" s="109" t="s">
        <v>733</v>
      </c>
      <c r="B146" s="12">
        <f t="shared" si="13"/>
        <v>5300</v>
      </c>
      <c r="C146" s="24">
        <v>3300</v>
      </c>
      <c r="D146" s="24">
        <v>2000</v>
      </c>
      <c r="E146" s="24"/>
      <c r="F146" s="24"/>
      <c r="G146" s="24"/>
      <c r="H146" s="24"/>
    </row>
    <row r="147" ht="20.1" customHeight="1" spans="1:8">
      <c r="A147" s="109" t="s">
        <v>741</v>
      </c>
      <c r="B147" s="12">
        <f t="shared" si="13"/>
        <v>1200</v>
      </c>
      <c r="C147" s="24">
        <v>1000</v>
      </c>
      <c r="D147" s="24">
        <v>200</v>
      </c>
      <c r="E147" s="24"/>
      <c r="F147" s="24"/>
      <c r="G147" s="24"/>
      <c r="H147" s="24"/>
    </row>
    <row r="148" ht="20.1" customHeight="1" spans="1:8">
      <c r="A148" s="109" t="s">
        <v>747</v>
      </c>
      <c r="B148" s="12">
        <f t="shared" si="13"/>
        <v>2100</v>
      </c>
      <c r="C148" s="24">
        <v>2100</v>
      </c>
      <c r="D148" s="24"/>
      <c r="E148" s="24"/>
      <c r="F148" s="24"/>
      <c r="G148" s="24"/>
      <c r="H148" s="24"/>
    </row>
    <row r="149" ht="20.1" customHeight="1" spans="1:8">
      <c r="A149" s="109" t="s">
        <v>754</v>
      </c>
      <c r="B149" s="12">
        <f t="shared" si="13"/>
        <v>100</v>
      </c>
      <c r="C149" s="24"/>
      <c r="D149" s="24">
        <v>100</v>
      </c>
      <c r="E149" s="24"/>
      <c r="F149" s="24"/>
      <c r="G149" s="24"/>
      <c r="H149" s="24"/>
    </row>
    <row r="150" ht="20.1" customHeight="1" spans="1:8">
      <c r="A150" s="109" t="s">
        <v>761</v>
      </c>
      <c r="B150" s="12">
        <f t="shared" si="13"/>
        <v>0</v>
      </c>
      <c r="C150" s="24"/>
      <c r="D150" s="24"/>
      <c r="E150" s="24"/>
      <c r="F150" s="24"/>
      <c r="G150" s="24"/>
      <c r="H150" s="24"/>
    </row>
    <row r="151" ht="20.1" customHeight="1" spans="1:8">
      <c r="A151" s="109" t="s">
        <v>764</v>
      </c>
      <c r="B151" s="12">
        <f t="shared" si="13"/>
        <v>200</v>
      </c>
      <c r="C151" s="24">
        <v>200</v>
      </c>
      <c r="D151" s="24"/>
      <c r="E151" s="24"/>
      <c r="F151" s="24"/>
      <c r="G151" s="24"/>
      <c r="H151" s="24"/>
    </row>
    <row r="152" ht="20.1" customHeight="1" spans="1:8">
      <c r="A152" s="109" t="s">
        <v>767</v>
      </c>
      <c r="B152" s="12">
        <f t="shared" si="13"/>
        <v>2500</v>
      </c>
      <c r="C152" s="24">
        <f t="shared" ref="C152:H152" si="15">SUM(C153:C159)</f>
        <v>2500</v>
      </c>
      <c r="D152" s="24"/>
      <c r="E152" s="24">
        <f t="shared" si="15"/>
        <v>0</v>
      </c>
      <c r="F152" s="24">
        <f t="shared" si="15"/>
        <v>0</v>
      </c>
      <c r="G152" s="24">
        <f t="shared" si="15"/>
        <v>0</v>
      </c>
      <c r="H152" s="24">
        <f t="shared" si="15"/>
        <v>0</v>
      </c>
    </row>
    <row r="153" ht="20.1" customHeight="1" spans="1:8">
      <c r="A153" s="109" t="s">
        <v>768</v>
      </c>
      <c r="B153" s="12">
        <f t="shared" si="13"/>
        <v>2500</v>
      </c>
      <c r="C153" s="24">
        <v>2500</v>
      </c>
      <c r="D153" s="24"/>
      <c r="E153" s="24"/>
      <c r="F153" s="24"/>
      <c r="G153" s="24"/>
      <c r="H153" s="24"/>
    </row>
    <row r="154" ht="20.1" customHeight="1" spans="1:8">
      <c r="A154" s="109" t="s">
        <v>788</v>
      </c>
      <c r="B154" s="12">
        <f t="shared" si="13"/>
        <v>0</v>
      </c>
      <c r="C154" s="24"/>
      <c r="D154" s="24"/>
      <c r="E154" s="24"/>
      <c r="F154" s="24"/>
      <c r="G154" s="24"/>
      <c r="H154" s="24"/>
    </row>
    <row r="155" ht="20.1" customHeight="1" spans="1:8">
      <c r="A155" s="109" t="s">
        <v>795</v>
      </c>
      <c r="B155" s="12">
        <f t="shared" si="13"/>
        <v>0</v>
      </c>
      <c r="C155" s="24"/>
      <c r="D155" s="24"/>
      <c r="E155" s="24"/>
      <c r="F155" s="24"/>
      <c r="G155" s="24"/>
      <c r="H155" s="24"/>
    </row>
    <row r="156" ht="20.1" customHeight="1" spans="1:8">
      <c r="A156" s="109" t="s">
        <v>802</v>
      </c>
      <c r="B156" s="12">
        <f t="shared" si="13"/>
        <v>0</v>
      </c>
      <c r="C156" s="24"/>
      <c r="D156" s="24"/>
      <c r="E156" s="24"/>
      <c r="F156" s="24"/>
      <c r="G156" s="24"/>
      <c r="H156" s="24"/>
    </row>
    <row r="157" ht="20.1" customHeight="1" spans="1:8">
      <c r="A157" s="109" t="s">
        <v>807</v>
      </c>
      <c r="B157" s="12">
        <f t="shared" si="13"/>
        <v>0</v>
      </c>
      <c r="C157" s="24"/>
      <c r="D157" s="24"/>
      <c r="E157" s="24"/>
      <c r="F157" s="24"/>
      <c r="G157" s="24"/>
      <c r="H157" s="24"/>
    </row>
    <row r="158" ht="20.1" customHeight="1" spans="1:8">
      <c r="A158" s="109" t="s">
        <v>810</v>
      </c>
      <c r="B158" s="12">
        <f t="shared" si="13"/>
        <v>0</v>
      </c>
      <c r="C158" s="24"/>
      <c r="D158" s="24"/>
      <c r="E158" s="24"/>
      <c r="F158" s="24"/>
      <c r="G158" s="24"/>
      <c r="H158" s="24"/>
    </row>
    <row r="159" ht="20.1" customHeight="1" spans="1:8">
      <c r="A159" s="109" t="s">
        <v>815</v>
      </c>
      <c r="B159" s="12">
        <f t="shared" si="13"/>
        <v>0</v>
      </c>
      <c r="C159" s="24"/>
      <c r="D159" s="24"/>
      <c r="E159" s="24"/>
      <c r="F159" s="24"/>
      <c r="G159" s="24"/>
      <c r="H159" s="24"/>
    </row>
    <row r="160" ht="20.1" customHeight="1" spans="1:8">
      <c r="A160" s="109" t="s">
        <v>818</v>
      </c>
      <c r="B160" s="12">
        <f t="shared" si="13"/>
        <v>2000</v>
      </c>
      <c r="C160" s="24">
        <f t="shared" ref="C160:H160" si="16">SUM(C161:C167)</f>
        <v>1900</v>
      </c>
      <c r="D160" s="24">
        <f t="shared" si="16"/>
        <v>100</v>
      </c>
      <c r="E160" s="24">
        <f t="shared" si="16"/>
        <v>0</v>
      </c>
      <c r="F160" s="24">
        <f t="shared" si="16"/>
        <v>0</v>
      </c>
      <c r="G160" s="24">
        <f t="shared" si="16"/>
        <v>0</v>
      </c>
      <c r="H160" s="24">
        <f t="shared" si="16"/>
        <v>0</v>
      </c>
    </row>
    <row r="161" ht="20.1" customHeight="1" spans="1:8">
      <c r="A161" s="109" t="s">
        <v>819</v>
      </c>
      <c r="B161" s="12">
        <f t="shared" si="13"/>
        <v>0</v>
      </c>
      <c r="C161" s="24"/>
      <c r="D161" s="24"/>
      <c r="E161" s="24"/>
      <c r="F161" s="24"/>
      <c r="G161" s="24"/>
      <c r="H161" s="24"/>
    </row>
    <row r="162" ht="20.1" customHeight="1" spans="1:8">
      <c r="A162" s="109" t="s">
        <v>826</v>
      </c>
      <c r="B162" s="12">
        <f t="shared" si="13"/>
        <v>8</v>
      </c>
      <c r="C162" s="24">
        <v>8</v>
      </c>
      <c r="D162" s="24"/>
      <c r="E162" s="24"/>
      <c r="F162" s="24"/>
      <c r="G162" s="24"/>
      <c r="H162" s="24"/>
    </row>
    <row r="163" ht="20.1" customHeight="1" spans="1:8">
      <c r="A163" s="109" t="s">
        <v>839</v>
      </c>
      <c r="B163" s="12">
        <f t="shared" si="13"/>
        <v>0</v>
      </c>
      <c r="C163" s="24"/>
      <c r="D163" s="24"/>
      <c r="E163" s="24"/>
      <c r="F163" s="24"/>
      <c r="G163" s="24"/>
      <c r="H163" s="24"/>
    </row>
    <row r="164" ht="20.1" customHeight="1" spans="1:8">
      <c r="A164" s="109" t="s">
        <v>841</v>
      </c>
      <c r="B164" s="12">
        <f t="shared" si="13"/>
        <v>0</v>
      </c>
      <c r="C164" s="24"/>
      <c r="D164" s="24"/>
      <c r="E164" s="24"/>
      <c r="F164" s="24"/>
      <c r="G164" s="24"/>
      <c r="H164" s="24"/>
    </row>
    <row r="165" ht="20.1" customHeight="1" spans="1:8">
      <c r="A165" s="109" t="s">
        <v>851</v>
      </c>
      <c r="B165" s="12">
        <f t="shared" si="13"/>
        <v>0</v>
      </c>
      <c r="C165" s="24"/>
      <c r="D165" s="24"/>
      <c r="E165" s="24"/>
      <c r="F165" s="24"/>
      <c r="G165" s="24"/>
      <c r="H165" s="24"/>
    </row>
    <row r="166" ht="20.1" customHeight="1" spans="1:8">
      <c r="A166" s="109" t="s">
        <v>855</v>
      </c>
      <c r="B166" s="12">
        <f t="shared" si="13"/>
        <v>1897</v>
      </c>
      <c r="C166" s="24">
        <v>1847</v>
      </c>
      <c r="D166" s="24">
        <v>50</v>
      </c>
      <c r="E166" s="24"/>
      <c r="F166" s="24"/>
      <c r="G166" s="24"/>
      <c r="H166" s="24"/>
    </row>
    <row r="167" ht="20.1" customHeight="1" spans="1:8">
      <c r="A167" s="109" t="s">
        <v>859</v>
      </c>
      <c r="B167" s="12">
        <f t="shared" si="13"/>
        <v>95</v>
      </c>
      <c r="C167" s="24">
        <v>45</v>
      </c>
      <c r="D167" s="24">
        <v>50</v>
      </c>
      <c r="E167" s="24"/>
      <c r="F167" s="24"/>
      <c r="G167" s="24"/>
      <c r="H167" s="24"/>
    </row>
    <row r="168" ht="20.1" customHeight="1" spans="1:8">
      <c r="A168" s="109" t="s">
        <v>865</v>
      </c>
      <c r="B168" s="12">
        <f t="shared" si="13"/>
        <v>35</v>
      </c>
      <c r="C168" s="24">
        <f t="shared" ref="C168:H168" si="17">SUM(C169:C171)</f>
        <v>35</v>
      </c>
      <c r="D168" s="24">
        <f t="shared" si="17"/>
        <v>0</v>
      </c>
      <c r="E168" s="24">
        <f t="shared" si="17"/>
        <v>0</v>
      </c>
      <c r="F168" s="24">
        <f t="shared" si="17"/>
        <v>0</v>
      </c>
      <c r="G168" s="24">
        <f t="shared" si="17"/>
        <v>0</v>
      </c>
      <c r="H168" s="24">
        <f t="shared" si="17"/>
        <v>0</v>
      </c>
    </row>
    <row r="169" ht="20.1" customHeight="1" spans="1:8">
      <c r="A169" s="109" t="s">
        <v>866</v>
      </c>
      <c r="B169" s="12">
        <f t="shared" si="13"/>
        <v>5</v>
      </c>
      <c r="C169" s="24">
        <v>5</v>
      </c>
      <c r="D169" s="24"/>
      <c r="E169" s="24"/>
      <c r="F169" s="24"/>
      <c r="G169" s="24"/>
      <c r="H169" s="24"/>
    </row>
    <row r="170" ht="20.1" customHeight="1" spans="1:8">
      <c r="A170" s="109" t="s">
        <v>872</v>
      </c>
      <c r="B170" s="12">
        <f t="shared" si="13"/>
        <v>30</v>
      </c>
      <c r="C170" s="24">
        <v>30</v>
      </c>
      <c r="D170" s="24"/>
      <c r="E170" s="24"/>
      <c r="F170" s="24"/>
      <c r="G170" s="24"/>
      <c r="H170" s="24"/>
    </row>
    <row r="171" ht="20.1" customHeight="1" spans="1:8">
      <c r="A171" s="109" t="s">
        <v>875</v>
      </c>
      <c r="B171" s="12">
        <f t="shared" si="13"/>
        <v>0</v>
      </c>
      <c r="C171" s="24"/>
      <c r="D171" s="24"/>
      <c r="E171" s="24"/>
      <c r="F171" s="24"/>
      <c r="G171" s="24"/>
      <c r="H171" s="24"/>
    </row>
    <row r="172" ht="20.1" customHeight="1" spans="1:8">
      <c r="A172" s="109" t="s">
        <v>878</v>
      </c>
      <c r="B172" s="12">
        <f t="shared" si="13"/>
        <v>0</v>
      </c>
      <c r="C172" s="24">
        <f t="shared" ref="C172:H172" si="18">SUM(C173:C175)</f>
        <v>0</v>
      </c>
      <c r="D172" s="24">
        <f t="shared" si="18"/>
        <v>0</v>
      </c>
      <c r="E172" s="24">
        <f t="shared" si="18"/>
        <v>0</v>
      </c>
      <c r="F172" s="24">
        <f t="shared" si="18"/>
        <v>0</v>
      </c>
      <c r="G172" s="24">
        <f t="shared" si="18"/>
        <v>0</v>
      </c>
      <c r="H172" s="24">
        <f t="shared" si="18"/>
        <v>0</v>
      </c>
    </row>
    <row r="173" ht="20.1" customHeight="1" spans="1:8">
      <c r="A173" s="109" t="s">
        <v>879</v>
      </c>
      <c r="B173" s="12">
        <f t="shared" si="13"/>
        <v>0</v>
      </c>
      <c r="C173" s="24"/>
      <c r="D173" s="24"/>
      <c r="E173" s="24"/>
      <c r="F173" s="24"/>
      <c r="G173" s="24"/>
      <c r="H173" s="24"/>
    </row>
    <row r="174" ht="20.1" customHeight="1" spans="1:8">
      <c r="A174" s="109" t="s">
        <v>882</v>
      </c>
      <c r="B174" s="12">
        <f t="shared" si="13"/>
        <v>0</v>
      </c>
      <c r="C174" s="24"/>
      <c r="D174" s="24"/>
      <c r="E174" s="24"/>
      <c r="F174" s="24"/>
      <c r="G174" s="24"/>
      <c r="H174" s="24"/>
    </row>
    <row r="175" ht="20.1" customHeight="1" spans="1:8">
      <c r="A175" s="109" t="s">
        <v>888</v>
      </c>
      <c r="B175" s="12">
        <f t="shared" si="13"/>
        <v>0</v>
      </c>
      <c r="C175" s="24"/>
      <c r="D175" s="24"/>
      <c r="E175" s="24"/>
      <c r="F175" s="24"/>
      <c r="G175" s="24"/>
      <c r="H175" s="24"/>
    </row>
    <row r="176" ht="20.1" customHeight="1" spans="1:8">
      <c r="A176" s="109" t="s">
        <v>889</v>
      </c>
      <c r="B176" s="12">
        <f t="shared" si="13"/>
        <v>0</v>
      </c>
      <c r="C176" s="24">
        <f t="shared" ref="C176:H176" si="19">SUM(C177:C185)</f>
        <v>0</v>
      </c>
      <c r="D176" s="24">
        <f t="shared" si="19"/>
        <v>0</v>
      </c>
      <c r="E176" s="24">
        <f t="shared" si="19"/>
        <v>0</v>
      </c>
      <c r="F176" s="24">
        <f t="shared" si="19"/>
        <v>0</v>
      </c>
      <c r="G176" s="24">
        <f t="shared" si="19"/>
        <v>0</v>
      </c>
      <c r="H176" s="24">
        <f t="shared" si="19"/>
        <v>0</v>
      </c>
    </row>
    <row r="177" ht="20.1" customHeight="1" spans="1:8">
      <c r="A177" s="109" t="s">
        <v>890</v>
      </c>
      <c r="B177" s="12">
        <f t="shared" si="13"/>
        <v>0</v>
      </c>
      <c r="C177" s="24"/>
      <c r="D177" s="24"/>
      <c r="E177" s="24"/>
      <c r="F177" s="24"/>
      <c r="G177" s="24"/>
      <c r="H177" s="24"/>
    </row>
    <row r="178" ht="20.1" customHeight="1" spans="1:8">
      <c r="A178" s="109" t="s">
        <v>891</v>
      </c>
      <c r="B178" s="12">
        <f t="shared" si="13"/>
        <v>0</v>
      </c>
      <c r="C178" s="24"/>
      <c r="D178" s="24"/>
      <c r="E178" s="24"/>
      <c r="F178" s="24"/>
      <c r="G178" s="24"/>
      <c r="H178" s="24"/>
    </row>
    <row r="179" ht="20.1" customHeight="1" spans="1:8">
      <c r="A179" s="109" t="s">
        <v>892</v>
      </c>
      <c r="B179" s="12">
        <f t="shared" si="13"/>
        <v>0</v>
      </c>
      <c r="C179" s="24"/>
      <c r="D179" s="24"/>
      <c r="E179" s="24"/>
      <c r="F179" s="24"/>
      <c r="G179" s="24"/>
      <c r="H179" s="24"/>
    </row>
    <row r="180" ht="20.1" customHeight="1" spans="1:8">
      <c r="A180" s="109" t="s">
        <v>893</v>
      </c>
      <c r="B180" s="12">
        <f t="shared" si="13"/>
        <v>0</v>
      </c>
      <c r="C180" s="24"/>
      <c r="D180" s="24"/>
      <c r="E180" s="24"/>
      <c r="F180" s="24"/>
      <c r="G180" s="24"/>
      <c r="H180" s="24"/>
    </row>
    <row r="181" ht="20.1" customHeight="1" spans="1:8">
      <c r="A181" s="109" t="s">
        <v>894</v>
      </c>
      <c r="B181" s="12">
        <f t="shared" si="13"/>
        <v>0</v>
      </c>
      <c r="C181" s="24"/>
      <c r="D181" s="24"/>
      <c r="E181" s="24"/>
      <c r="F181" s="24"/>
      <c r="G181" s="24"/>
      <c r="H181" s="24"/>
    </row>
    <row r="182" ht="20.1" customHeight="1" spans="1:8">
      <c r="A182" s="109" t="s">
        <v>659</v>
      </c>
      <c r="B182" s="12">
        <f t="shared" si="13"/>
        <v>0</v>
      </c>
      <c r="C182" s="24"/>
      <c r="D182" s="24"/>
      <c r="E182" s="24"/>
      <c r="F182" s="24"/>
      <c r="G182" s="24"/>
      <c r="H182" s="24"/>
    </row>
    <row r="183" ht="20.1" customHeight="1" spans="1:8">
      <c r="A183" s="109" t="s">
        <v>895</v>
      </c>
      <c r="B183" s="12">
        <f t="shared" si="13"/>
        <v>0</v>
      </c>
      <c r="C183" s="24"/>
      <c r="D183" s="24"/>
      <c r="E183" s="24"/>
      <c r="F183" s="24"/>
      <c r="G183" s="24"/>
      <c r="H183" s="24"/>
    </row>
    <row r="184" ht="20.1" customHeight="1" spans="1:8">
      <c r="A184" s="109" t="s">
        <v>896</v>
      </c>
      <c r="B184" s="12">
        <f t="shared" si="13"/>
        <v>0</v>
      </c>
      <c r="C184" s="24"/>
      <c r="D184" s="24"/>
      <c r="E184" s="24"/>
      <c r="F184" s="24"/>
      <c r="G184" s="24"/>
      <c r="H184" s="24"/>
    </row>
    <row r="185" ht="20.1" customHeight="1" spans="1:8">
      <c r="A185" s="109" t="s">
        <v>897</v>
      </c>
      <c r="B185" s="12">
        <f t="shared" si="13"/>
        <v>0</v>
      </c>
      <c r="C185" s="24"/>
      <c r="D185" s="24"/>
      <c r="E185" s="24"/>
      <c r="F185" s="24"/>
      <c r="G185" s="24"/>
      <c r="H185" s="24"/>
    </row>
    <row r="186" ht="20.1" customHeight="1" spans="1:8">
      <c r="A186" s="109" t="s">
        <v>898</v>
      </c>
      <c r="B186" s="12">
        <f t="shared" si="13"/>
        <v>3200</v>
      </c>
      <c r="C186" s="24">
        <f t="shared" ref="C186:H186" si="20">SUM(C187:C191)</f>
        <v>2200</v>
      </c>
      <c r="D186" s="24">
        <f t="shared" si="20"/>
        <v>1000</v>
      </c>
      <c r="E186" s="24">
        <f t="shared" si="20"/>
        <v>0</v>
      </c>
      <c r="F186" s="24">
        <f t="shared" si="20"/>
        <v>0</v>
      </c>
      <c r="G186" s="24">
        <f t="shared" si="20"/>
        <v>0</v>
      </c>
      <c r="H186" s="24">
        <f t="shared" si="20"/>
        <v>0</v>
      </c>
    </row>
    <row r="187" ht="20.1" customHeight="1" spans="1:8">
      <c r="A187" s="109" t="s">
        <v>1332</v>
      </c>
      <c r="B187" s="12">
        <f t="shared" si="13"/>
        <v>3200</v>
      </c>
      <c r="C187" s="24">
        <v>2200</v>
      </c>
      <c r="D187" s="24">
        <v>1000</v>
      </c>
      <c r="E187" s="24"/>
      <c r="F187" s="24"/>
      <c r="G187" s="24"/>
      <c r="H187" s="24"/>
    </row>
    <row r="188" ht="20.1" customHeight="1" spans="1:8">
      <c r="A188" s="109" t="s">
        <v>914</v>
      </c>
      <c r="B188" s="12">
        <f t="shared" si="13"/>
        <v>0</v>
      </c>
      <c r="C188" s="24"/>
      <c r="D188" s="24"/>
      <c r="E188" s="24"/>
      <c r="F188" s="24"/>
      <c r="G188" s="24"/>
      <c r="H188" s="24"/>
    </row>
    <row r="189" ht="20.1" customHeight="1" spans="1:8">
      <c r="A189" s="109" t="s">
        <v>929</v>
      </c>
      <c r="B189" s="12">
        <f t="shared" si="13"/>
        <v>0</v>
      </c>
      <c r="C189" s="24"/>
      <c r="D189" s="24"/>
      <c r="E189" s="24"/>
      <c r="F189" s="24"/>
      <c r="G189" s="24"/>
      <c r="H189" s="24"/>
    </row>
    <row r="190" ht="20.1" customHeight="1" spans="1:8">
      <c r="A190" s="109" t="s">
        <v>934</v>
      </c>
      <c r="B190" s="12">
        <f t="shared" si="13"/>
        <v>0</v>
      </c>
      <c r="C190" s="24"/>
      <c r="D190" s="24"/>
      <c r="E190" s="24"/>
      <c r="F190" s="24"/>
      <c r="G190" s="24"/>
      <c r="H190" s="24"/>
    </row>
    <row r="191" ht="20.1" customHeight="1" spans="1:8">
      <c r="A191" s="109" t="s">
        <v>946</v>
      </c>
      <c r="B191" s="12">
        <f t="shared" si="13"/>
        <v>0</v>
      </c>
      <c r="C191" s="24"/>
      <c r="D191" s="24"/>
      <c r="E191" s="24"/>
      <c r="F191" s="24"/>
      <c r="G191" s="24"/>
      <c r="H191" s="24"/>
    </row>
    <row r="192" ht="20.1" customHeight="1" spans="1:8">
      <c r="A192" s="109" t="s">
        <v>947</v>
      </c>
      <c r="B192" s="12">
        <f t="shared" si="13"/>
        <v>2100</v>
      </c>
      <c r="C192" s="24">
        <f t="shared" ref="C192:H192" si="21">SUM(C193:C195)</f>
        <v>1900</v>
      </c>
      <c r="D192" s="24">
        <f t="shared" si="21"/>
        <v>200</v>
      </c>
      <c r="E192" s="24">
        <f t="shared" si="21"/>
        <v>0</v>
      </c>
      <c r="F192" s="24">
        <f t="shared" si="21"/>
        <v>0</v>
      </c>
      <c r="G192" s="24">
        <f t="shared" si="21"/>
        <v>0</v>
      </c>
      <c r="H192" s="24">
        <f t="shared" si="21"/>
        <v>0</v>
      </c>
    </row>
    <row r="193" ht="20.1" customHeight="1" spans="1:8">
      <c r="A193" s="109" t="s">
        <v>948</v>
      </c>
      <c r="B193" s="12">
        <f t="shared" si="13"/>
        <v>800</v>
      </c>
      <c r="C193" s="24">
        <v>600</v>
      </c>
      <c r="D193" s="24">
        <v>200</v>
      </c>
      <c r="E193" s="24"/>
      <c r="F193" s="24"/>
      <c r="G193" s="24"/>
      <c r="H193" s="24"/>
    </row>
    <row r="194" ht="20.1" customHeight="1" spans="1:8">
      <c r="A194" s="109" t="s">
        <v>957</v>
      </c>
      <c r="B194" s="12">
        <f t="shared" si="13"/>
        <v>1300</v>
      </c>
      <c r="C194" s="24">
        <v>1300</v>
      </c>
      <c r="D194" s="24"/>
      <c r="E194" s="24"/>
      <c r="F194" s="24"/>
      <c r="G194" s="24"/>
      <c r="H194" s="24"/>
    </row>
    <row r="195" ht="20.1" customHeight="1" spans="1:8">
      <c r="A195" s="109" t="s">
        <v>961</v>
      </c>
      <c r="B195" s="12">
        <f t="shared" si="13"/>
        <v>0</v>
      </c>
      <c r="C195" s="24"/>
      <c r="D195" s="24"/>
      <c r="E195" s="24"/>
      <c r="F195" s="24"/>
      <c r="G195" s="24"/>
      <c r="H195" s="24"/>
    </row>
    <row r="196" ht="20.1" customHeight="1" spans="1:8">
      <c r="A196" s="109" t="s">
        <v>965</v>
      </c>
      <c r="B196" s="12">
        <f t="shared" si="13"/>
        <v>0</v>
      </c>
      <c r="C196" s="24">
        <f t="shared" ref="C196:H196" si="22">SUM(C197:C201)</f>
        <v>0</v>
      </c>
      <c r="D196" s="24">
        <f t="shared" si="22"/>
        <v>0</v>
      </c>
      <c r="E196" s="24">
        <f t="shared" si="22"/>
        <v>0</v>
      </c>
      <c r="F196" s="24">
        <f t="shared" si="22"/>
        <v>0</v>
      </c>
      <c r="G196" s="24">
        <f t="shared" si="22"/>
        <v>0</v>
      </c>
      <c r="H196" s="24">
        <f t="shared" si="22"/>
        <v>0</v>
      </c>
    </row>
    <row r="197" ht="20.1" customHeight="1" spans="1:8">
      <c r="A197" s="109" t="s">
        <v>966</v>
      </c>
      <c r="B197" s="12">
        <f t="shared" si="13"/>
        <v>0</v>
      </c>
      <c r="C197" s="24"/>
      <c r="D197" s="24"/>
      <c r="E197" s="24"/>
      <c r="F197" s="24"/>
      <c r="G197" s="24"/>
      <c r="H197" s="24"/>
    </row>
    <row r="198" ht="20.1" customHeight="1" spans="1:8">
      <c r="A198" s="109" t="s">
        <v>977</v>
      </c>
      <c r="B198" s="12">
        <f t="shared" si="13"/>
        <v>0</v>
      </c>
      <c r="C198" s="24"/>
      <c r="D198" s="24"/>
      <c r="E198" s="24"/>
      <c r="F198" s="24"/>
      <c r="G198" s="24"/>
      <c r="H198" s="24"/>
    </row>
    <row r="199" ht="20.1" customHeight="1" spans="1:8">
      <c r="A199" s="109" t="s">
        <v>987</v>
      </c>
      <c r="B199" s="12">
        <f t="shared" ref="B199:B217" si="23">SUM(C199:H199)</f>
        <v>0</v>
      </c>
      <c r="C199" s="24"/>
      <c r="D199" s="24"/>
      <c r="E199" s="24"/>
      <c r="F199" s="24"/>
      <c r="G199" s="24"/>
      <c r="H199" s="24"/>
    </row>
    <row r="200" ht="20.1" customHeight="1" spans="1:8">
      <c r="A200" s="109" t="s">
        <v>992</v>
      </c>
      <c r="B200" s="12">
        <f t="shared" si="23"/>
        <v>0</v>
      </c>
      <c r="C200" s="24"/>
      <c r="D200" s="24"/>
      <c r="E200" s="24"/>
      <c r="F200" s="24"/>
      <c r="G200" s="24"/>
      <c r="H200" s="24"/>
    </row>
    <row r="201" ht="20.1" customHeight="1" spans="1:8">
      <c r="A201" s="109" t="s">
        <v>998</v>
      </c>
      <c r="B201" s="12">
        <f t="shared" si="23"/>
        <v>0</v>
      </c>
      <c r="C201" s="24"/>
      <c r="D201" s="24"/>
      <c r="E201" s="24"/>
      <c r="F201" s="24"/>
      <c r="G201" s="24"/>
      <c r="H201" s="24"/>
    </row>
    <row r="202" ht="20.1" customHeight="1" spans="1:8">
      <c r="A202" s="110" t="s">
        <v>1010</v>
      </c>
      <c r="B202" s="12">
        <f t="shared" si="23"/>
        <v>500</v>
      </c>
      <c r="C202" s="24">
        <f t="shared" ref="C202:H202" si="24">SUM(C203:C210)</f>
        <v>410</v>
      </c>
      <c r="D202" s="24">
        <f t="shared" si="24"/>
        <v>90</v>
      </c>
      <c r="E202" s="24">
        <f t="shared" si="24"/>
        <v>0</v>
      </c>
      <c r="F202" s="24">
        <f t="shared" si="24"/>
        <v>0</v>
      </c>
      <c r="G202" s="24">
        <f t="shared" si="24"/>
        <v>0</v>
      </c>
      <c r="H202" s="24">
        <f t="shared" si="24"/>
        <v>0</v>
      </c>
    </row>
    <row r="203" ht="20.1" customHeight="1" spans="1:8">
      <c r="A203" s="110" t="s">
        <v>1333</v>
      </c>
      <c r="B203" s="12">
        <f t="shared" si="23"/>
        <v>270</v>
      </c>
      <c r="C203" s="24">
        <v>270</v>
      </c>
      <c r="D203" s="24"/>
      <c r="E203" s="24"/>
      <c r="F203" s="24"/>
      <c r="G203" s="24"/>
      <c r="H203" s="24"/>
    </row>
    <row r="204" ht="20.1" customHeight="1" spans="1:8">
      <c r="A204" s="110" t="s">
        <v>1334</v>
      </c>
      <c r="B204" s="12">
        <f t="shared" si="23"/>
        <v>130</v>
      </c>
      <c r="C204" s="24">
        <v>130</v>
      </c>
      <c r="D204" s="24"/>
      <c r="E204" s="24"/>
      <c r="F204" s="24"/>
      <c r="G204" s="24"/>
      <c r="H204" s="24"/>
    </row>
    <row r="205" ht="20.1" customHeight="1" spans="1:8">
      <c r="A205" s="110" t="s">
        <v>1335</v>
      </c>
      <c r="B205" s="12">
        <f t="shared" si="23"/>
        <v>0</v>
      </c>
      <c r="C205" s="24"/>
      <c r="D205" s="24"/>
      <c r="E205" s="24"/>
      <c r="F205" s="24"/>
      <c r="G205" s="24"/>
      <c r="H205" s="24"/>
    </row>
    <row r="206" ht="20.1" customHeight="1" spans="1:8">
      <c r="A206" s="110" t="s">
        <v>1336</v>
      </c>
      <c r="B206" s="12">
        <f t="shared" si="23"/>
        <v>0</v>
      </c>
      <c r="C206" s="24"/>
      <c r="D206" s="24"/>
      <c r="E206" s="24"/>
      <c r="F206" s="24"/>
      <c r="G206" s="24"/>
      <c r="H206" s="24"/>
    </row>
    <row r="207" ht="20.1" customHeight="1" spans="1:8">
      <c r="A207" s="110" t="s">
        <v>1206</v>
      </c>
      <c r="B207" s="12">
        <f t="shared" si="23"/>
        <v>0</v>
      </c>
      <c r="C207" s="24"/>
      <c r="D207" s="24"/>
      <c r="E207" s="24"/>
      <c r="F207" s="24"/>
      <c r="G207" s="24"/>
      <c r="H207" s="24"/>
    </row>
    <row r="208" ht="20.1" customHeight="1" spans="1:8">
      <c r="A208" s="110" t="s">
        <v>1337</v>
      </c>
      <c r="B208" s="12">
        <f t="shared" si="23"/>
        <v>100</v>
      </c>
      <c r="C208" s="24">
        <v>10</v>
      </c>
      <c r="D208" s="24">
        <v>90</v>
      </c>
      <c r="E208" s="24"/>
      <c r="F208" s="24"/>
      <c r="G208" s="24"/>
      <c r="H208" s="24"/>
    </row>
    <row r="209" ht="20.1" customHeight="1" spans="1:8">
      <c r="A209" s="110" t="s">
        <v>1338</v>
      </c>
      <c r="B209" s="12">
        <f t="shared" si="23"/>
        <v>0</v>
      </c>
      <c r="C209" s="24"/>
      <c r="D209" s="24"/>
      <c r="E209" s="24"/>
      <c r="F209" s="24"/>
      <c r="G209" s="24"/>
      <c r="H209" s="24"/>
    </row>
    <row r="210" ht="20.1" customHeight="1" spans="1:8">
      <c r="A210" s="110" t="s">
        <v>1339</v>
      </c>
      <c r="B210" s="12">
        <f t="shared" si="23"/>
        <v>0</v>
      </c>
      <c r="C210" s="24"/>
      <c r="D210" s="24"/>
      <c r="E210" s="24"/>
      <c r="F210" s="24"/>
      <c r="G210" s="24"/>
      <c r="H210" s="24"/>
    </row>
    <row r="211" ht="20.1" customHeight="1" spans="1:8">
      <c r="A211" s="109" t="s">
        <v>1219</v>
      </c>
      <c r="B211" s="12">
        <f t="shared" si="23"/>
        <v>500</v>
      </c>
      <c r="C211" s="24">
        <v>500</v>
      </c>
      <c r="D211" s="24"/>
      <c r="E211" s="24"/>
      <c r="F211" s="24"/>
      <c r="G211" s="24"/>
      <c r="H211" s="24"/>
    </row>
    <row r="212" ht="20.1" customHeight="1" spans="1:8">
      <c r="A212" s="109" t="s">
        <v>1220</v>
      </c>
      <c r="B212" s="12">
        <f t="shared" si="23"/>
        <v>90</v>
      </c>
      <c r="C212" s="24">
        <f t="shared" ref="C212:H212" si="25">SUM(C213)</f>
        <v>90</v>
      </c>
      <c r="D212" s="24">
        <f t="shared" si="25"/>
        <v>0</v>
      </c>
      <c r="E212" s="24">
        <f t="shared" si="25"/>
        <v>0</v>
      </c>
      <c r="F212" s="24">
        <f t="shared" si="25"/>
        <v>0</v>
      </c>
      <c r="G212" s="24">
        <f t="shared" si="25"/>
        <v>0</v>
      </c>
      <c r="H212" s="24">
        <f t="shared" si="25"/>
        <v>0</v>
      </c>
    </row>
    <row r="213" ht="20.1" customHeight="1" spans="1:8">
      <c r="A213" s="109" t="s">
        <v>1063</v>
      </c>
      <c r="B213" s="12">
        <f t="shared" si="23"/>
        <v>90</v>
      </c>
      <c r="C213" s="24">
        <v>90</v>
      </c>
      <c r="D213" s="24"/>
      <c r="E213" s="24"/>
      <c r="F213" s="24"/>
      <c r="G213" s="24"/>
      <c r="H213" s="24"/>
    </row>
    <row r="214" ht="20.1" customHeight="1" spans="1:8">
      <c r="A214" s="109" t="s">
        <v>1221</v>
      </c>
      <c r="B214" s="12">
        <f t="shared" si="23"/>
        <v>0</v>
      </c>
      <c r="C214" s="24"/>
      <c r="D214" s="24"/>
      <c r="E214" s="24"/>
      <c r="F214" s="24"/>
      <c r="G214" s="24"/>
      <c r="H214" s="24"/>
    </row>
    <row r="215" ht="20.1" customHeight="1" spans="1:8">
      <c r="A215" s="109" t="s">
        <v>1222</v>
      </c>
      <c r="B215" s="12">
        <f t="shared" si="23"/>
        <v>375</v>
      </c>
      <c r="C215" s="24">
        <f t="shared" ref="C215:H215" si="26">SUM(C216:C217)</f>
        <v>375</v>
      </c>
      <c r="D215" s="24">
        <f t="shared" si="26"/>
        <v>0</v>
      </c>
      <c r="E215" s="24">
        <f t="shared" si="26"/>
        <v>0</v>
      </c>
      <c r="F215" s="24">
        <f t="shared" si="26"/>
        <v>0</v>
      </c>
      <c r="G215" s="24">
        <f t="shared" si="26"/>
        <v>0</v>
      </c>
      <c r="H215" s="24">
        <f t="shared" si="26"/>
        <v>0</v>
      </c>
    </row>
    <row r="216" ht="20.1" customHeight="1" spans="1:8">
      <c r="A216" s="109" t="s">
        <v>1340</v>
      </c>
      <c r="B216" s="12">
        <f t="shared" si="23"/>
        <v>0</v>
      </c>
      <c r="C216" s="24"/>
      <c r="D216" s="24"/>
      <c r="E216" s="24"/>
      <c r="F216" s="24"/>
      <c r="G216" s="24"/>
      <c r="H216" s="24"/>
    </row>
    <row r="217" ht="20.1" customHeight="1" spans="1:8">
      <c r="A217" s="109" t="s">
        <v>897</v>
      </c>
      <c r="B217" s="12">
        <f t="shared" si="23"/>
        <v>375</v>
      </c>
      <c r="C217" s="24">
        <v>375</v>
      </c>
      <c r="D217" s="24"/>
      <c r="E217" s="24"/>
      <c r="F217" s="24"/>
      <c r="G217" s="24"/>
      <c r="H217" s="24"/>
    </row>
    <row r="218" ht="20.1" customHeight="1" spans="1:8">
      <c r="A218" s="109"/>
      <c r="B218" s="24"/>
      <c r="C218" s="24"/>
      <c r="D218" s="24"/>
      <c r="E218" s="24"/>
      <c r="F218" s="24"/>
      <c r="G218" s="24"/>
      <c r="H218" s="24"/>
    </row>
    <row r="219" ht="20.1" customHeight="1" spans="1:8">
      <c r="A219" s="109"/>
      <c r="B219" s="24"/>
      <c r="C219" s="24"/>
      <c r="D219" s="24"/>
      <c r="E219" s="24"/>
      <c r="F219" s="24"/>
      <c r="G219" s="24"/>
      <c r="H219" s="24"/>
    </row>
    <row r="220" ht="20.1" customHeight="1" spans="1:8">
      <c r="A220" s="109"/>
      <c r="B220" s="24"/>
      <c r="C220" s="24"/>
      <c r="D220" s="24"/>
      <c r="E220" s="24"/>
      <c r="F220" s="24"/>
      <c r="G220" s="24"/>
      <c r="H220" s="24"/>
    </row>
    <row r="221" ht="20.1" customHeight="1" spans="1:8">
      <c r="A221" s="109"/>
      <c r="B221" s="24"/>
      <c r="C221" s="24"/>
      <c r="D221" s="24"/>
      <c r="E221" s="24"/>
      <c r="F221" s="24"/>
      <c r="G221" s="24"/>
      <c r="H221" s="24"/>
    </row>
    <row r="222" ht="20.1" customHeight="1" spans="1:8">
      <c r="A222" s="24"/>
      <c r="B222" s="24"/>
      <c r="C222" s="24"/>
      <c r="D222" s="24"/>
      <c r="E222" s="24"/>
      <c r="F222" s="24"/>
      <c r="G222" s="24"/>
      <c r="H222" s="24"/>
    </row>
    <row r="223" ht="20.1" customHeight="1" spans="1:8">
      <c r="A223" s="24"/>
      <c r="B223" s="24"/>
      <c r="C223" s="24"/>
      <c r="D223" s="24"/>
      <c r="E223" s="24"/>
      <c r="F223" s="24"/>
      <c r="G223" s="24"/>
      <c r="H223" s="24"/>
    </row>
    <row r="224" ht="20.1" customHeight="1" spans="1:8">
      <c r="A224" s="24"/>
      <c r="B224" s="24"/>
      <c r="C224" s="24"/>
      <c r="D224" s="24"/>
      <c r="E224" s="24"/>
      <c r="F224" s="24"/>
      <c r="G224" s="24"/>
      <c r="H224" s="24"/>
    </row>
    <row r="225" ht="20.1" customHeight="1" spans="1:8">
      <c r="A225" s="24"/>
      <c r="B225" s="24"/>
      <c r="C225" s="24"/>
      <c r="D225" s="24"/>
      <c r="E225" s="24"/>
      <c r="F225" s="24"/>
      <c r="G225" s="24"/>
      <c r="H225" s="24"/>
    </row>
    <row r="226" ht="20.1" customHeight="1" spans="1:8">
      <c r="A226" s="24" t="s">
        <v>1320</v>
      </c>
      <c r="B226" s="24">
        <f>B6+B34+B37+B40+B52+B63+B74+B81+B103+B118+B134+B141+B152+B160+B168+B172+B176+B186+B192+B196+B202+B211+B212+B214+B215</f>
        <v>133000</v>
      </c>
      <c r="C226" s="24">
        <f t="shared" ref="C226:H226" si="27">C6+C34+C37+C40+C52+C63+C74+C81+C103+C118+C134+C141+C152+C160+C168+C172+C176+C186+C192+C196+C202+C211+C212+C214+C215</f>
        <v>116400</v>
      </c>
      <c r="D226" s="24">
        <f t="shared" si="27"/>
        <v>16600</v>
      </c>
      <c r="E226" s="24">
        <f t="shared" si="27"/>
        <v>0</v>
      </c>
      <c r="F226" s="24">
        <f t="shared" si="27"/>
        <v>0</v>
      </c>
      <c r="G226" s="24">
        <f t="shared" si="27"/>
        <v>0</v>
      </c>
      <c r="H226" s="24">
        <f t="shared" si="27"/>
        <v>0</v>
      </c>
    </row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471527777777778" right="0.471527777777778" top="0.471527777777778" bottom="0.354166666666667" header="0.118055555555556" footer="0.118055555555556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showGridLines="0" showZeros="0" workbookViewId="0">
      <pane xSplit="1" ySplit="4" topLeftCell="B5" activePane="bottomRight" state="frozen"/>
      <selection/>
      <selection pane="topRight"/>
      <selection pane="bottomLeft"/>
      <selection pane="bottomRight" activeCell="S5" sqref="S5"/>
    </sheetView>
  </sheetViews>
  <sheetFormatPr defaultColWidth="9" defaultRowHeight="15.6"/>
  <cols>
    <col min="1" max="1" width="32.625" style="4" customWidth="1"/>
    <col min="2" max="2" width="11.375" style="4" customWidth="1"/>
    <col min="3" max="3" width="11.25" style="4" customWidth="1"/>
    <col min="4" max="4" width="10.125" style="4" customWidth="1"/>
    <col min="5" max="6" width="7.375" style="3" customWidth="1"/>
    <col min="7" max="13" width="7.375" style="4" customWidth="1"/>
    <col min="14" max="14" width="5" style="4" customWidth="1"/>
    <col min="15" max="17" width="7.375" style="4" customWidth="1"/>
    <col min="18" max="16384" width="9" style="4"/>
  </cols>
  <sheetData>
    <row r="1" spans="1:1">
      <c r="A1" s="5" t="s">
        <v>1341</v>
      </c>
    </row>
    <row r="2" s="1" customFormat="1" ht="21" customHeight="1" spans="1:17">
      <c r="A2" s="70" t="s">
        <v>1342</v>
      </c>
      <c r="B2" s="70"/>
      <c r="C2" s="70"/>
      <c r="D2" s="70"/>
      <c r="E2" s="87"/>
      <c r="F2" s="87"/>
      <c r="G2" s="70"/>
      <c r="H2" s="70"/>
      <c r="I2" s="70"/>
      <c r="J2" s="70"/>
      <c r="K2" s="70"/>
      <c r="L2" s="70"/>
      <c r="M2" s="70"/>
      <c r="N2" s="100"/>
      <c r="O2" s="100"/>
      <c r="P2" s="100"/>
      <c r="Q2" s="100"/>
    </row>
    <row r="3" s="1" customFormat="1" ht="21" customHeight="1" spans="1:17">
      <c r="A3" s="88"/>
      <c r="C3" s="89"/>
      <c r="D3" s="89"/>
      <c r="E3" s="90"/>
      <c r="F3" s="90"/>
      <c r="G3" s="89"/>
      <c r="H3" s="89"/>
      <c r="Q3" s="101"/>
    </row>
    <row r="4" s="86" customFormat="1" ht="61" customHeight="1" spans="1:17">
      <c r="A4" s="91" t="s">
        <v>27</v>
      </c>
      <c r="B4" s="91" t="s">
        <v>1343</v>
      </c>
      <c r="C4" s="92" t="s">
        <v>1344</v>
      </c>
      <c r="D4" s="92" t="s">
        <v>1345</v>
      </c>
      <c r="E4" s="93" t="s">
        <v>1346</v>
      </c>
      <c r="F4" s="93" t="s">
        <v>1347</v>
      </c>
      <c r="G4" s="92" t="s">
        <v>1348</v>
      </c>
      <c r="H4" s="92" t="s">
        <v>1349</v>
      </c>
      <c r="I4" s="92" t="s">
        <v>1350</v>
      </c>
      <c r="J4" s="92" t="s">
        <v>1351</v>
      </c>
      <c r="K4" s="92" t="s">
        <v>1352</v>
      </c>
      <c r="L4" s="92" t="s">
        <v>1353</v>
      </c>
      <c r="M4" s="92" t="s">
        <v>1354</v>
      </c>
      <c r="N4" s="92" t="s">
        <v>1355</v>
      </c>
      <c r="O4" s="92" t="s">
        <v>1231</v>
      </c>
      <c r="P4" s="92" t="s">
        <v>1356</v>
      </c>
      <c r="Q4" s="92" t="s">
        <v>1357</v>
      </c>
    </row>
    <row r="5" s="1" customFormat="1" ht="20.1" customHeight="1" spans="1:17">
      <c r="A5" s="15" t="s">
        <v>1358</v>
      </c>
      <c r="B5" s="15">
        <f>SUM(C5:Q5)</f>
        <v>16000</v>
      </c>
      <c r="C5" s="15">
        <v>4530</v>
      </c>
      <c r="D5" s="15">
        <v>700</v>
      </c>
      <c r="E5" s="94">
        <v>2300</v>
      </c>
      <c r="F5" s="94"/>
      <c r="G5" s="15">
        <v>5000</v>
      </c>
      <c r="H5" s="15">
        <v>1770</v>
      </c>
      <c r="I5" s="15"/>
      <c r="J5" s="15"/>
      <c r="K5" s="15">
        <v>1700</v>
      </c>
      <c r="L5" s="15"/>
      <c r="M5" s="15"/>
      <c r="N5" s="15"/>
      <c r="O5" s="15"/>
      <c r="P5" s="15"/>
      <c r="Q5" s="15"/>
    </row>
    <row r="6" s="1" customFormat="1" ht="20.1" customHeight="1" spans="1:17">
      <c r="A6" s="15" t="s">
        <v>204</v>
      </c>
      <c r="B6" s="15">
        <f t="shared" ref="B6:B31" si="0">SUM(C6:Q6)</f>
        <v>0</v>
      </c>
      <c r="C6" s="15"/>
      <c r="D6" s="15">
        <v>0</v>
      </c>
      <c r="E6" s="94"/>
      <c r="F6" s="9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="1" customFormat="1" ht="20.1" customHeight="1" spans="1:17">
      <c r="A7" s="15" t="s">
        <v>207</v>
      </c>
      <c r="B7" s="15">
        <f t="shared" si="0"/>
        <v>0</v>
      </c>
      <c r="C7" s="15"/>
      <c r="D7" s="15">
        <v>0</v>
      </c>
      <c r="E7" s="94"/>
      <c r="F7" s="9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="1" customFormat="1" ht="20.1" customHeight="1" spans="1:17">
      <c r="A8" s="15" t="s">
        <v>219</v>
      </c>
      <c r="B8" s="15">
        <f t="shared" si="0"/>
        <v>4000</v>
      </c>
      <c r="C8" s="15">
        <v>780</v>
      </c>
      <c r="D8" s="15">
        <v>130</v>
      </c>
      <c r="E8" s="94">
        <v>2800</v>
      </c>
      <c r="F8" s="94"/>
      <c r="G8" s="15"/>
      <c r="H8" s="15"/>
      <c r="I8" s="15"/>
      <c r="J8" s="15"/>
      <c r="K8" s="15">
        <v>290</v>
      </c>
      <c r="L8" s="15"/>
      <c r="M8" s="15"/>
      <c r="N8" s="15"/>
      <c r="O8" s="15"/>
      <c r="P8" s="15"/>
      <c r="Q8" s="15"/>
    </row>
    <row r="9" s="1" customFormat="1" ht="20.1" customHeight="1" spans="1:17">
      <c r="A9" s="15" t="s">
        <v>269</v>
      </c>
      <c r="B9" s="15">
        <f t="shared" si="0"/>
        <v>23000</v>
      </c>
      <c r="C9" s="15"/>
      <c r="D9" s="15"/>
      <c r="E9" s="94"/>
      <c r="F9" s="94"/>
      <c r="G9" s="15">
        <v>19000</v>
      </c>
      <c r="H9" s="15">
        <v>1700</v>
      </c>
      <c r="I9" s="15"/>
      <c r="J9" s="15"/>
      <c r="K9" s="15">
        <v>2300</v>
      </c>
      <c r="L9" s="15"/>
      <c r="M9" s="15"/>
      <c r="N9" s="15"/>
      <c r="O9" s="15"/>
      <c r="P9" s="15"/>
      <c r="Q9" s="15"/>
    </row>
    <row r="10" s="1" customFormat="1" ht="20.1" customHeight="1" spans="1:17">
      <c r="A10" s="15" t="s">
        <v>320</v>
      </c>
      <c r="B10" s="15">
        <f t="shared" si="0"/>
        <v>2600</v>
      </c>
      <c r="C10" s="15"/>
      <c r="D10" s="15"/>
      <c r="E10" s="94"/>
      <c r="F10" s="94"/>
      <c r="G10" s="15">
        <v>90</v>
      </c>
      <c r="H10" s="15">
        <v>1306</v>
      </c>
      <c r="I10" s="15">
        <v>1200</v>
      </c>
      <c r="J10" s="15"/>
      <c r="K10" s="15">
        <v>4</v>
      </c>
      <c r="L10" s="15"/>
      <c r="M10" s="15"/>
      <c r="N10" s="15"/>
      <c r="O10" s="15"/>
      <c r="P10" s="15"/>
      <c r="Q10" s="15"/>
    </row>
    <row r="11" s="1" customFormat="1" ht="20.1" customHeight="1" spans="1:17">
      <c r="A11" s="15" t="s">
        <v>369</v>
      </c>
      <c r="B11" s="15">
        <f t="shared" si="0"/>
        <v>2100</v>
      </c>
      <c r="C11" s="15">
        <v>15</v>
      </c>
      <c r="D11" s="15">
        <v>2</v>
      </c>
      <c r="E11" s="94"/>
      <c r="F11" s="94"/>
      <c r="G11" s="15">
        <v>150</v>
      </c>
      <c r="H11" s="15">
        <v>1883</v>
      </c>
      <c r="I11" s="15"/>
      <c r="J11" s="15"/>
      <c r="K11" s="15">
        <v>50</v>
      </c>
      <c r="L11" s="15"/>
      <c r="M11" s="15"/>
      <c r="N11" s="15"/>
      <c r="O11" s="15"/>
      <c r="P11" s="15"/>
      <c r="Q11" s="15"/>
    </row>
    <row r="12" s="1" customFormat="1" ht="20.1" customHeight="1" spans="1:17">
      <c r="A12" s="15" t="s">
        <v>411</v>
      </c>
      <c r="B12" s="15">
        <f t="shared" si="0"/>
        <v>16000</v>
      </c>
      <c r="C12" s="15">
        <v>30</v>
      </c>
      <c r="D12" s="15">
        <v>4</v>
      </c>
      <c r="E12" s="94">
        <v>30</v>
      </c>
      <c r="F12" s="94"/>
      <c r="G12" s="15">
        <v>500</v>
      </c>
      <c r="H12" s="15">
        <v>700</v>
      </c>
      <c r="I12" s="15"/>
      <c r="J12" s="15"/>
      <c r="K12" s="15">
        <v>10736</v>
      </c>
      <c r="L12" s="15">
        <v>4000</v>
      </c>
      <c r="M12" s="15"/>
      <c r="N12" s="15"/>
      <c r="O12" s="15"/>
      <c r="P12" s="15"/>
      <c r="Q12" s="15"/>
    </row>
    <row r="13" s="1" customFormat="1" ht="20.1" customHeight="1" spans="1:17">
      <c r="A13" s="15" t="s">
        <v>511</v>
      </c>
      <c r="B13" s="15">
        <f t="shared" si="0"/>
        <v>11000</v>
      </c>
      <c r="C13" s="15"/>
      <c r="D13" s="15"/>
      <c r="E13" s="94"/>
      <c r="F13" s="94"/>
      <c r="G13" s="15">
        <v>6000</v>
      </c>
      <c r="H13" s="15">
        <v>500</v>
      </c>
      <c r="I13" s="15"/>
      <c r="J13" s="15"/>
      <c r="K13" s="15">
        <v>4500</v>
      </c>
      <c r="L13" s="15"/>
      <c r="M13" s="15"/>
      <c r="N13" s="15"/>
      <c r="O13" s="15"/>
      <c r="P13" s="15"/>
      <c r="Q13" s="15"/>
    </row>
    <row r="14" s="1" customFormat="1" ht="20.1" customHeight="1" spans="1:17">
      <c r="A14" s="15" t="s">
        <v>574</v>
      </c>
      <c r="B14" s="15">
        <f t="shared" si="0"/>
        <v>15000</v>
      </c>
      <c r="C14" s="15"/>
      <c r="D14" s="15"/>
      <c r="E14" s="94"/>
      <c r="F14" s="94"/>
      <c r="G14" s="15"/>
      <c r="H14" s="15">
        <v>14000</v>
      </c>
      <c r="I14" s="15"/>
      <c r="J14" s="15"/>
      <c r="K14" s="15">
        <v>1000</v>
      </c>
      <c r="L14" s="15"/>
      <c r="M14" s="15"/>
      <c r="N14" s="15"/>
      <c r="O14" s="15"/>
      <c r="P14" s="15"/>
      <c r="Q14" s="15"/>
    </row>
    <row r="15" s="1" customFormat="1" ht="20.1" customHeight="1" spans="1:17">
      <c r="A15" s="15" t="s">
        <v>639</v>
      </c>
      <c r="B15" s="15">
        <f t="shared" si="0"/>
        <v>13000</v>
      </c>
      <c r="C15" s="15">
        <v>75</v>
      </c>
      <c r="D15" s="15">
        <v>10</v>
      </c>
      <c r="E15" s="94"/>
      <c r="F15" s="94"/>
      <c r="G15" s="15">
        <v>300</v>
      </c>
      <c r="H15" s="15">
        <v>12215</v>
      </c>
      <c r="I15" s="15"/>
      <c r="J15" s="15"/>
      <c r="K15" s="15">
        <v>400</v>
      </c>
      <c r="L15" s="15"/>
      <c r="M15" s="15"/>
      <c r="N15" s="15"/>
      <c r="O15" s="15"/>
      <c r="P15" s="15"/>
      <c r="Q15" s="15"/>
    </row>
    <row r="16" s="1" customFormat="1" ht="20.1" customHeight="1" spans="1:17">
      <c r="A16" s="15" t="s">
        <v>658</v>
      </c>
      <c r="B16" s="15">
        <f t="shared" si="0"/>
        <v>19000</v>
      </c>
      <c r="C16" s="15">
        <v>75</v>
      </c>
      <c r="D16" s="15">
        <v>10</v>
      </c>
      <c r="E16" s="94"/>
      <c r="F16" s="94"/>
      <c r="G16" s="15">
        <v>700</v>
      </c>
      <c r="H16" s="15">
        <v>14895</v>
      </c>
      <c r="I16" s="15">
        <v>20</v>
      </c>
      <c r="J16" s="15"/>
      <c r="K16" s="15">
        <v>3300</v>
      </c>
      <c r="L16" s="15"/>
      <c r="M16" s="15"/>
      <c r="N16" s="15"/>
      <c r="O16" s="15"/>
      <c r="P16" s="15"/>
      <c r="Q16" s="15"/>
    </row>
    <row r="17" s="1" customFormat="1" ht="20.1" customHeight="1" spans="1:17">
      <c r="A17" s="15" t="s">
        <v>767</v>
      </c>
      <c r="B17" s="15">
        <f t="shared" si="0"/>
        <v>2500</v>
      </c>
      <c r="C17" s="15"/>
      <c r="D17" s="15"/>
      <c r="E17" s="94"/>
      <c r="F17" s="94"/>
      <c r="G17" s="15">
        <v>120</v>
      </c>
      <c r="H17" s="15">
        <v>2380</v>
      </c>
      <c r="I17" s="15"/>
      <c r="J17" s="15"/>
      <c r="K17" s="15">
        <v>0</v>
      </c>
      <c r="L17" s="15"/>
      <c r="M17" s="15"/>
      <c r="N17" s="15"/>
      <c r="O17" s="15"/>
      <c r="P17" s="15"/>
      <c r="Q17" s="15"/>
    </row>
    <row r="18" s="1" customFormat="1" ht="20.1" customHeight="1" spans="1:17">
      <c r="A18" s="95" t="s">
        <v>818</v>
      </c>
      <c r="B18" s="15">
        <f t="shared" si="0"/>
        <v>2000</v>
      </c>
      <c r="C18" s="15">
        <v>15</v>
      </c>
      <c r="D18" s="15">
        <v>2</v>
      </c>
      <c r="E18" s="94"/>
      <c r="F18" s="94"/>
      <c r="G18" s="15">
        <v>170</v>
      </c>
      <c r="H18" s="15">
        <v>1133</v>
      </c>
      <c r="I18" s="15">
        <v>30</v>
      </c>
      <c r="J18" s="15"/>
      <c r="K18" s="15">
        <v>650</v>
      </c>
      <c r="L18" s="15"/>
      <c r="M18" s="15"/>
      <c r="N18" s="15"/>
      <c r="O18" s="15"/>
      <c r="P18" s="15"/>
      <c r="Q18" s="15"/>
    </row>
    <row r="19" s="1" customFormat="1" ht="20.1" customHeight="1" spans="1:17">
      <c r="A19" s="95" t="s">
        <v>865</v>
      </c>
      <c r="B19" s="15">
        <f t="shared" si="0"/>
        <v>35</v>
      </c>
      <c r="C19" s="15"/>
      <c r="D19" s="15"/>
      <c r="E19" s="94"/>
      <c r="F19" s="94"/>
      <c r="G19" s="15">
        <v>35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="1" customFormat="1" ht="20.1" customHeight="1" spans="1:17">
      <c r="A20" s="96" t="s">
        <v>878</v>
      </c>
      <c r="B20" s="15">
        <f t="shared" si="0"/>
        <v>0</v>
      </c>
      <c r="C20" s="15"/>
      <c r="D20" s="15">
        <v>0</v>
      </c>
      <c r="E20" s="94"/>
      <c r="F20" s="9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="1" customFormat="1" ht="20.1" customHeight="1" spans="1:17">
      <c r="A21" s="95" t="s">
        <v>889</v>
      </c>
      <c r="B21" s="15">
        <f t="shared" si="0"/>
        <v>0</v>
      </c>
      <c r="C21" s="15"/>
      <c r="D21" s="15">
        <v>0</v>
      </c>
      <c r="E21" s="94"/>
      <c r="F21" s="9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="1" customFormat="1" ht="20.1" customHeight="1" spans="1:17">
      <c r="A22" s="95" t="s">
        <v>898</v>
      </c>
      <c r="B22" s="15">
        <f t="shared" si="0"/>
        <v>3200</v>
      </c>
      <c r="C22" s="15">
        <v>5</v>
      </c>
      <c r="D22" s="15">
        <v>10</v>
      </c>
      <c r="E22" s="94"/>
      <c r="F22" s="94"/>
      <c r="G22" s="15">
        <v>500</v>
      </c>
      <c r="H22" s="15">
        <v>2680</v>
      </c>
      <c r="I22" s="15"/>
      <c r="J22" s="15"/>
      <c r="K22" s="15">
        <v>5</v>
      </c>
      <c r="L22" s="15"/>
      <c r="M22" s="15"/>
      <c r="N22" s="15"/>
      <c r="O22" s="15"/>
      <c r="P22" s="15"/>
      <c r="Q22" s="15"/>
    </row>
    <row r="23" s="1" customFormat="1" ht="20.1" customHeight="1" spans="1:17">
      <c r="A23" s="95" t="s">
        <v>947</v>
      </c>
      <c r="B23" s="15">
        <f t="shared" si="0"/>
        <v>2100</v>
      </c>
      <c r="C23" s="15">
        <v>200</v>
      </c>
      <c r="D23" s="15">
        <v>50</v>
      </c>
      <c r="E23" s="94"/>
      <c r="F23" s="94"/>
      <c r="G23" s="15">
        <v>1000</v>
      </c>
      <c r="H23" s="15">
        <v>850</v>
      </c>
      <c r="I23" s="15"/>
      <c r="J23" s="15"/>
      <c r="K23" s="15"/>
      <c r="L23" s="15"/>
      <c r="M23" s="15"/>
      <c r="N23" s="15"/>
      <c r="O23" s="15"/>
      <c r="P23" s="15"/>
      <c r="Q23" s="15"/>
    </row>
    <row r="24" s="1" customFormat="1" ht="20.1" customHeight="1" spans="1:17">
      <c r="A24" s="95" t="s">
        <v>965</v>
      </c>
      <c r="B24" s="15">
        <f t="shared" si="0"/>
        <v>0</v>
      </c>
      <c r="C24" s="15"/>
      <c r="D24" s="15"/>
      <c r="E24" s="94"/>
      <c r="F24" s="94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="1" customFormat="1" ht="20.1" customHeight="1" spans="1:17">
      <c r="A25" s="97" t="s">
        <v>1010</v>
      </c>
      <c r="B25" s="15">
        <f t="shared" si="0"/>
        <v>500</v>
      </c>
      <c r="C25" s="15">
        <v>200</v>
      </c>
      <c r="D25" s="15">
        <v>70</v>
      </c>
      <c r="E25" s="94">
        <v>230</v>
      </c>
      <c r="F25" s="94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="1" customFormat="1" ht="20.1" customHeight="1" spans="1:17">
      <c r="A26" s="96" t="s">
        <v>1219</v>
      </c>
      <c r="B26" s="15">
        <f t="shared" si="0"/>
        <v>500</v>
      </c>
      <c r="C26" s="15"/>
      <c r="D26" s="15">
        <v>0</v>
      </c>
      <c r="E26" s="94">
        <v>200</v>
      </c>
      <c r="F26" s="94"/>
      <c r="G26" s="15"/>
      <c r="H26" s="15">
        <v>300</v>
      </c>
      <c r="I26" s="15"/>
      <c r="J26" s="15"/>
      <c r="K26" s="15"/>
      <c r="L26" s="15"/>
      <c r="M26" s="15"/>
      <c r="N26" s="15"/>
      <c r="O26" s="15"/>
      <c r="P26" s="15"/>
      <c r="Q26" s="15"/>
    </row>
    <row r="27" s="1" customFormat="1" ht="20.1" customHeight="1" spans="1:17">
      <c r="A27" s="95" t="s">
        <v>1220</v>
      </c>
      <c r="B27" s="15">
        <f t="shared" si="0"/>
        <v>90</v>
      </c>
      <c r="C27" s="15"/>
      <c r="D27" s="15"/>
      <c r="E27" s="94"/>
      <c r="F27" s="94"/>
      <c r="G27" s="15"/>
      <c r="H27" s="15"/>
      <c r="I27" s="15"/>
      <c r="J27" s="15"/>
      <c r="K27" s="15"/>
      <c r="L27" s="15"/>
      <c r="M27" s="15">
        <v>90</v>
      </c>
      <c r="N27" s="15"/>
      <c r="O27" s="15"/>
      <c r="P27" s="15"/>
      <c r="Q27" s="15"/>
    </row>
    <row r="28" s="1" customFormat="1" ht="20.1" customHeight="1" spans="1:17">
      <c r="A28" s="95" t="s">
        <v>1221</v>
      </c>
      <c r="B28" s="15">
        <f t="shared" si="0"/>
        <v>0</v>
      </c>
      <c r="C28" s="15"/>
      <c r="D28" s="15">
        <v>0</v>
      </c>
      <c r="E28" s="94"/>
      <c r="F28" s="9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="1" customFormat="1" ht="20.1" customHeight="1" spans="1:17">
      <c r="A29" s="15" t="s">
        <v>1222</v>
      </c>
      <c r="B29" s="15">
        <f t="shared" si="0"/>
        <v>375</v>
      </c>
      <c r="C29" s="15"/>
      <c r="D29" s="15"/>
      <c r="E29" s="94">
        <v>375</v>
      </c>
      <c r="F29" s="9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="1" customFormat="1" ht="20.1" customHeight="1" spans="1:17">
      <c r="A30" s="15" t="s">
        <v>1231</v>
      </c>
      <c r="B30" s="15">
        <f t="shared" si="0"/>
        <v>0</v>
      </c>
      <c r="C30" s="15"/>
      <c r="D30" s="15"/>
      <c r="E30" s="94"/>
      <c r="F30" s="9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="1" customFormat="1" ht="20.1" customHeight="1" spans="1:17">
      <c r="A31" s="98" t="s">
        <v>1317</v>
      </c>
      <c r="B31" s="15">
        <f t="shared" si="0"/>
        <v>133000</v>
      </c>
      <c r="C31" s="15">
        <f>SUM(C5:C30)</f>
        <v>5925</v>
      </c>
      <c r="D31" s="15">
        <f t="shared" ref="D31:Q31" si="1">SUM(D5:D30)</f>
        <v>988</v>
      </c>
      <c r="E31" s="94">
        <f t="shared" si="1"/>
        <v>5935</v>
      </c>
      <c r="F31" s="94">
        <f t="shared" si="1"/>
        <v>0</v>
      </c>
      <c r="G31" s="15">
        <f t="shared" si="1"/>
        <v>33565</v>
      </c>
      <c r="H31" s="15">
        <f t="shared" si="1"/>
        <v>56312</v>
      </c>
      <c r="I31" s="15">
        <f t="shared" si="1"/>
        <v>1250</v>
      </c>
      <c r="J31" s="15">
        <f t="shared" si="1"/>
        <v>0</v>
      </c>
      <c r="K31" s="15">
        <f t="shared" si="1"/>
        <v>24935</v>
      </c>
      <c r="L31" s="15">
        <f t="shared" si="1"/>
        <v>4000</v>
      </c>
      <c r="M31" s="15">
        <f t="shared" si="1"/>
        <v>90</v>
      </c>
      <c r="N31" s="15">
        <f t="shared" si="1"/>
        <v>0</v>
      </c>
      <c r="O31" s="15">
        <f t="shared" si="1"/>
        <v>0</v>
      </c>
      <c r="P31" s="15">
        <f t="shared" si="1"/>
        <v>0</v>
      </c>
      <c r="Q31" s="15">
        <f t="shared" si="1"/>
        <v>0</v>
      </c>
    </row>
    <row r="32" s="1" customFormat="1" spans="5:6">
      <c r="E32" s="99"/>
      <c r="F32" s="99"/>
    </row>
    <row r="33" s="1" customFormat="1" spans="5:6">
      <c r="E33" s="99"/>
      <c r="F33" s="99"/>
    </row>
    <row r="34" s="1" customFormat="1" spans="5:6">
      <c r="E34" s="99"/>
      <c r="F34" s="99"/>
    </row>
    <row r="35" s="1" customFormat="1" spans="5:6">
      <c r="E35" s="99"/>
      <c r="F35" s="99"/>
    </row>
    <row r="36" s="1" customFormat="1" spans="5:6">
      <c r="E36" s="99"/>
      <c r="F36" s="99"/>
    </row>
    <row r="37" s="1" customFormat="1" spans="5:6">
      <c r="E37" s="99"/>
      <c r="F37" s="99"/>
    </row>
    <row r="38" s="1" customFormat="1" spans="5:6">
      <c r="E38" s="99"/>
      <c r="F38" s="99"/>
    </row>
    <row r="39" s="1" customFormat="1" spans="5:6">
      <c r="E39" s="99"/>
      <c r="F39" s="99"/>
    </row>
    <row r="40" s="1" customFormat="1" spans="5:6">
      <c r="E40" s="99"/>
      <c r="F40" s="99"/>
    </row>
    <row r="41" s="1" customFormat="1" spans="5:6">
      <c r="E41" s="99"/>
      <c r="F41" s="99"/>
    </row>
  </sheetData>
  <mergeCells count="1">
    <mergeCell ref="A2:Q2"/>
  </mergeCells>
  <printOptions horizontalCentered="1"/>
  <pageMargins left="0.472222222222222" right="0.472222222222222" top="0.275" bottom="0" header="0.118055555555556" footer="0.118055555555556"/>
  <pageSetup paperSize="9" scale="8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showGridLines="0" showZeros="0" topLeftCell="A4" workbookViewId="0">
      <selection activeCell="I10" sqref="I10"/>
    </sheetView>
  </sheetViews>
  <sheetFormatPr defaultColWidth="5.75" defaultRowHeight="15.6"/>
  <cols>
    <col min="1" max="1" width="7.375" style="36" customWidth="1"/>
    <col min="2" max="2" width="6" style="36" customWidth="1"/>
    <col min="3" max="3" width="5.125" style="36" customWidth="1"/>
    <col min="4" max="5" width="5.625" style="36" customWidth="1"/>
    <col min="6" max="6" width="4.25" style="36" customWidth="1"/>
    <col min="7" max="7" width="3.875" style="36" customWidth="1"/>
    <col min="8" max="8" width="3.625" style="36" customWidth="1"/>
    <col min="9" max="9" width="5.625" style="36" customWidth="1"/>
    <col min="10" max="10" width="4.375" style="36" customWidth="1"/>
    <col min="11" max="11" width="4" style="36" customWidth="1"/>
    <col min="12" max="13" width="5.625" style="36" customWidth="1"/>
    <col min="14" max="14" width="3.625" style="36" customWidth="1"/>
    <col min="15" max="15" width="5.625" style="36" customWidth="1"/>
    <col min="16" max="16" width="4.75" style="36" customWidth="1"/>
    <col min="17" max="17" width="2.625" style="36" customWidth="1"/>
    <col min="18" max="18" width="2.25" style="36" customWidth="1"/>
    <col min="19" max="19" width="3.75" style="36" customWidth="1"/>
    <col min="20" max="20" width="5.875" style="36" customWidth="1"/>
    <col min="21" max="21" width="5.625" style="36" customWidth="1"/>
    <col min="22" max="22" width="3" style="36" customWidth="1"/>
    <col min="23" max="23" width="5.625" style="36" customWidth="1"/>
    <col min="24" max="24" width="3.375" style="36" customWidth="1"/>
    <col min="25" max="25" width="3" style="36" customWidth="1"/>
    <col min="26" max="26" width="3.375" style="36" customWidth="1"/>
    <col min="27" max="27" width="5" style="37" customWidth="1"/>
    <col min="28" max="28" width="4.125" style="36" customWidth="1"/>
    <col min="29" max="16384" width="5.75" style="36"/>
  </cols>
  <sheetData>
    <row r="1" spans="1:1">
      <c r="A1" s="5" t="s">
        <v>1359</v>
      </c>
    </row>
    <row r="2" s="68" customFormat="1" ht="33.95" customHeight="1" spans="1:26">
      <c r="A2" s="70" t="s">
        <v>1360</v>
      </c>
      <c r="B2" s="70" t="s">
        <v>1361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ht="17.1" customHeight="1" spans="1:28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76"/>
      <c r="AB3" s="40" t="s">
        <v>26</v>
      </c>
    </row>
    <row r="4" ht="31.5" customHeight="1" spans="1:28">
      <c r="A4" s="42" t="s">
        <v>1362</v>
      </c>
      <c r="B4" s="71" t="s">
        <v>1363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7"/>
      <c r="AB4" s="71"/>
    </row>
    <row r="5" ht="17.1" customHeight="1" spans="1:28">
      <c r="A5" s="72"/>
      <c r="B5" s="73" t="s">
        <v>57</v>
      </c>
      <c r="C5" s="83" t="s">
        <v>1364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5"/>
      <c r="T5" s="83" t="s">
        <v>1365</v>
      </c>
      <c r="U5" s="84"/>
      <c r="V5" s="84"/>
      <c r="W5" s="84"/>
      <c r="X5" s="84"/>
      <c r="Y5" s="84"/>
      <c r="Z5" s="84"/>
      <c r="AA5" s="84"/>
      <c r="AB5" s="85"/>
    </row>
    <row r="6" s="69" customFormat="1" ht="80" customHeight="1" spans="1:28">
      <c r="A6" s="44"/>
      <c r="B6" s="75"/>
      <c r="C6" s="43" t="s">
        <v>1366</v>
      </c>
      <c r="D6" s="43" t="s">
        <v>1367</v>
      </c>
      <c r="E6" s="43" t="s">
        <v>1368</v>
      </c>
      <c r="F6" s="43" t="s">
        <v>1369</v>
      </c>
      <c r="G6" s="43" t="s">
        <v>1370</v>
      </c>
      <c r="H6" s="43" t="s">
        <v>1371</v>
      </c>
      <c r="I6" s="43" t="s">
        <v>1372</v>
      </c>
      <c r="J6" s="43" t="s">
        <v>1373</v>
      </c>
      <c r="K6" s="43" t="s">
        <v>1374</v>
      </c>
      <c r="L6" s="43" t="s">
        <v>1375</v>
      </c>
      <c r="M6" s="43" t="s">
        <v>1376</v>
      </c>
      <c r="N6" s="43" t="s">
        <v>1377</v>
      </c>
      <c r="O6" s="43" t="s">
        <v>1378</v>
      </c>
      <c r="P6" s="43" t="s">
        <v>1379</v>
      </c>
      <c r="Q6" s="43" t="s">
        <v>1380</v>
      </c>
      <c r="R6" s="52" t="s">
        <v>1381</v>
      </c>
      <c r="S6" s="43" t="s">
        <v>1382</v>
      </c>
      <c r="T6" s="43" t="s">
        <v>1366</v>
      </c>
      <c r="U6" s="43" t="s">
        <v>1383</v>
      </c>
      <c r="V6" s="43" t="s">
        <v>1384</v>
      </c>
      <c r="W6" s="43" t="s">
        <v>1385</v>
      </c>
      <c r="X6" s="43" t="s">
        <v>1386</v>
      </c>
      <c r="Y6" s="43" t="s">
        <v>1387</v>
      </c>
      <c r="Z6" s="43" t="s">
        <v>1388</v>
      </c>
      <c r="AA6" s="43" t="s">
        <v>1389</v>
      </c>
      <c r="AB6" s="43" t="s">
        <v>1390</v>
      </c>
    </row>
    <row r="7" s="35" customFormat="1" ht="15.95" customHeight="1" spans="1:28">
      <c r="A7" s="46" t="s">
        <v>1391</v>
      </c>
      <c r="B7" s="47">
        <f>C7+T7</f>
        <v>50800</v>
      </c>
      <c r="C7" s="47">
        <f>SUM(D7:S7)</f>
        <v>35800</v>
      </c>
      <c r="D7" s="47">
        <v>17172</v>
      </c>
      <c r="E7" s="47">
        <v>7000</v>
      </c>
      <c r="F7" s="47"/>
      <c r="G7" s="47">
        <v>352</v>
      </c>
      <c r="H7" s="47">
        <v>5</v>
      </c>
      <c r="I7" s="47">
        <v>1282</v>
      </c>
      <c r="J7" s="47">
        <v>973</v>
      </c>
      <c r="K7" s="47">
        <v>418</v>
      </c>
      <c r="L7" s="47">
        <v>2838</v>
      </c>
      <c r="M7" s="47">
        <v>2381</v>
      </c>
      <c r="N7" s="47"/>
      <c r="O7" s="47">
        <v>1376</v>
      </c>
      <c r="P7" s="47">
        <v>2003</v>
      </c>
      <c r="Q7" s="47"/>
      <c r="R7" s="47"/>
      <c r="S7" s="47"/>
      <c r="T7" s="47">
        <f>SUM(U7:AB7)</f>
        <v>15000</v>
      </c>
      <c r="U7" s="47">
        <v>5249</v>
      </c>
      <c r="V7" s="47">
        <v>700</v>
      </c>
      <c r="W7" s="47">
        <v>450</v>
      </c>
      <c r="X7" s="47"/>
      <c r="Y7" s="47">
        <v>833</v>
      </c>
      <c r="Z7" s="47">
        <v>10</v>
      </c>
      <c r="AA7" s="53">
        <v>7108</v>
      </c>
      <c r="AB7" s="47">
        <v>650</v>
      </c>
    </row>
    <row r="8" s="35" customFormat="1" ht="15.95" customHeight="1" spans="1:28">
      <c r="A8" s="48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53"/>
      <c r="AB8" s="47"/>
    </row>
    <row r="9" s="35" customFormat="1" ht="15.95" customHeight="1" spans="1:28">
      <c r="A9" s="46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54"/>
      <c r="AB9" s="49"/>
    </row>
    <row r="10" s="35" customFormat="1" ht="15.95" customHeight="1" spans="1:28">
      <c r="A10" s="46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54"/>
      <c r="AB10" s="49"/>
    </row>
    <row r="11" s="35" customFormat="1" ht="15.95" customHeight="1" spans="1:28">
      <c r="A11" s="46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54"/>
      <c r="AB11" s="49"/>
    </row>
    <row r="12" s="35" customFormat="1" ht="15.95" customHeight="1" spans="1:28">
      <c r="A12" s="50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4"/>
      <c r="AB12" s="49"/>
    </row>
    <row r="13" s="35" customFormat="1" ht="15.95" customHeight="1" spans="1:28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4"/>
      <c r="AB13" s="49"/>
    </row>
    <row r="14" s="35" customFormat="1" ht="15.95" customHeight="1" spans="1:28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54"/>
      <c r="AB14" s="49"/>
    </row>
    <row r="15" s="35" customFormat="1" ht="15.95" customHeight="1" spans="1:28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54"/>
      <c r="AB15" s="49"/>
    </row>
  </sheetData>
  <mergeCells count="5">
    <mergeCell ref="A2:Z2"/>
    <mergeCell ref="C5:S5"/>
    <mergeCell ref="T5:AB5"/>
    <mergeCell ref="A4:A6"/>
    <mergeCell ref="B5:B6"/>
  </mergeCells>
  <printOptions horizontalCentered="1" verticalCentered="1"/>
  <pageMargins left="0.196527777777778" right="0.196527777777778" top="0.590277777777778" bottom="0.471527777777778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表二（新）</vt:lpstr>
      <vt:lpstr>表二（旧）</vt:lpstr>
      <vt:lpstr>表三</vt:lpstr>
      <vt:lpstr>表四</vt:lpstr>
      <vt:lpstr>表五</vt:lpstr>
      <vt:lpstr>表六 (1)</vt:lpstr>
      <vt:lpstr>表六（2)</vt:lpstr>
      <vt:lpstr>表七 (1)</vt:lpstr>
      <vt:lpstr>表七(2)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</cp:lastModifiedBy>
  <cp:revision>1</cp:revision>
  <dcterms:created xsi:type="dcterms:W3CDTF">2006-02-13T05:15:00Z</dcterms:created>
  <cp:lastPrinted>2018-12-12T10:32:00Z</cp:lastPrinted>
  <dcterms:modified xsi:type="dcterms:W3CDTF">2019-05-29T01:27:54Z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 linkTarget="0">
    <vt:lpwstr>14</vt:lpwstr>
  </property>
</Properties>
</file>