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420"/>
  </bookViews>
  <sheets>
    <sheet name="梁子湖区2021年转移支付分项目（地区）决算情况表" sheetId="1" r:id="rId1"/>
    <sheet name="Sheet2" sheetId="2" r:id="rId2"/>
    <sheet name="Sheet3" sheetId="3" r:id="rId3"/>
  </sheets>
  <calcPr calcId="144525" iterate="1"/>
</workbook>
</file>

<file path=xl/calcChain.xml><?xml version="1.0" encoding="utf-8"?>
<calcChain xmlns="http://schemas.openxmlformats.org/spreadsheetml/2006/main">
  <c r="B81" i="1" l="1"/>
  <c r="B80" i="1"/>
  <c r="B79" i="1"/>
  <c r="B78" i="1"/>
  <c r="B77" i="1"/>
  <c r="I76" i="1"/>
  <c r="B76" i="1" s="1"/>
  <c r="H76" i="1"/>
  <c r="G76" i="1"/>
  <c r="G71" i="1" s="1"/>
  <c r="F76" i="1"/>
  <c r="E76" i="1"/>
  <c r="D76" i="1"/>
  <c r="C76" i="1"/>
  <c r="B75" i="1"/>
  <c r="I74" i="1"/>
  <c r="H74" i="1"/>
  <c r="H71" i="1" s="1"/>
  <c r="G74" i="1"/>
  <c r="F74" i="1"/>
  <c r="E74" i="1"/>
  <c r="D74" i="1"/>
  <c r="C74" i="1"/>
  <c r="B74" i="1"/>
  <c r="B73" i="1"/>
  <c r="I72" i="1"/>
  <c r="H72" i="1"/>
  <c r="G72" i="1"/>
  <c r="F72" i="1"/>
  <c r="E72" i="1"/>
  <c r="D72" i="1"/>
  <c r="D71" i="1" s="1"/>
  <c r="C72" i="1"/>
  <c r="B72" i="1" s="1"/>
  <c r="F71" i="1"/>
  <c r="E71" i="1"/>
  <c r="B70" i="1"/>
  <c r="I69" i="1"/>
  <c r="H69" i="1"/>
  <c r="G69" i="1"/>
  <c r="F69" i="1"/>
  <c r="E69" i="1"/>
  <c r="D69" i="1"/>
  <c r="B69" i="1" s="1"/>
  <c r="C69" i="1"/>
  <c r="B68" i="1"/>
  <c r="I67" i="1"/>
  <c r="H67" i="1"/>
  <c r="G67" i="1"/>
  <c r="F67" i="1"/>
  <c r="E67" i="1"/>
  <c r="D67" i="1"/>
  <c r="C67" i="1"/>
  <c r="B67" i="1" s="1"/>
  <c r="B66" i="1"/>
  <c r="I65" i="1"/>
  <c r="H65" i="1"/>
  <c r="G65" i="1"/>
  <c r="F65" i="1"/>
  <c r="E65" i="1"/>
  <c r="D65" i="1"/>
  <c r="B65" i="1" s="1"/>
  <c r="C65" i="1"/>
  <c r="B64" i="1"/>
  <c r="I63" i="1"/>
  <c r="H63" i="1"/>
  <c r="G63" i="1"/>
  <c r="F63" i="1"/>
  <c r="E63" i="1"/>
  <c r="D63" i="1"/>
  <c r="C63" i="1"/>
  <c r="B63" i="1" s="1"/>
  <c r="B62" i="1"/>
  <c r="B61" i="1"/>
  <c r="B60" i="1"/>
  <c r="B59" i="1"/>
  <c r="C58" i="1"/>
  <c r="B58" i="1" s="1"/>
  <c r="B57" i="1"/>
  <c r="B56" i="1"/>
  <c r="B55" i="1"/>
  <c r="I54" i="1"/>
  <c r="H54" i="1"/>
  <c r="G54" i="1"/>
  <c r="F54" i="1"/>
  <c r="E54" i="1"/>
  <c r="D54" i="1"/>
  <c r="B53" i="1"/>
  <c r="I52" i="1"/>
  <c r="B52" i="1" s="1"/>
  <c r="H52" i="1"/>
  <c r="G52" i="1"/>
  <c r="F52" i="1"/>
  <c r="E52" i="1"/>
  <c r="D52" i="1"/>
  <c r="C52" i="1"/>
  <c r="B51" i="1"/>
  <c r="B50" i="1"/>
  <c r="B49" i="1"/>
  <c r="I48" i="1"/>
  <c r="H48" i="1"/>
  <c r="G48" i="1"/>
  <c r="F48" i="1"/>
  <c r="E48" i="1"/>
  <c r="D48" i="1"/>
  <c r="B48" i="1" s="1"/>
  <c r="C48" i="1"/>
  <c r="B47" i="1"/>
  <c r="B46" i="1"/>
  <c r="B45" i="1"/>
  <c r="B44" i="1"/>
  <c r="B43" i="1"/>
  <c r="B42" i="1"/>
  <c r="I41" i="1"/>
  <c r="H41" i="1"/>
  <c r="G41" i="1"/>
  <c r="F41" i="1"/>
  <c r="E41" i="1"/>
  <c r="D41" i="1"/>
  <c r="C41" i="1"/>
  <c r="B41" i="1"/>
  <c r="B40" i="1"/>
  <c r="B39" i="1"/>
  <c r="B38" i="1"/>
  <c r="B37" i="1"/>
  <c r="B36" i="1"/>
  <c r="B35" i="1"/>
  <c r="B34" i="1"/>
  <c r="B33" i="1"/>
  <c r="B32" i="1"/>
  <c r="I31" i="1"/>
  <c r="H31" i="1"/>
  <c r="G31" i="1"/>
  <c r="F31" i="1"/>
  <c r="E31" i="1"/>
  <c r="D31" i="1"/>
  <c r="C31" i="1"/>
  <c r="B30" i="1"/>
  <c r="B29" i="1"/>
  <c r="B28" i="1"/>
  <c r="B27" i="1"/>
  <c r="I26" i="1"/>
  <c r="H26" i="1"/>
  <c r="G26" i="1"/>
  <c r="F26" i="1"/>
  <c r="E26" i="1"/>
  <c r="D26" i="1"/>
  <c r="C26" i="1"/>
  <c r="B26" i="1" s="1"/>
  <c r="B25" i="1"/>
  <c r="B24" i="1"/>
  <c r="B23" i="1"/>
  <c r="C22" i="1"/>
  <c r="B22" i="1"/>
  <c r="I21" i="1"/>
  <c r="H21" i="1"/>
  <c r="G21" i="1"/>
  <c r="G7" i="1" s="1"/>
  <c r="G6" i="1" s="1"/>
  <c r="G4" i="1" s="1"/>
  <c r="F21" i="1"/>
  <c r="F7" i="1" s="1"/>
  <c r="F6" i="1" s="1"/>
  <c r="F4" i="1" s="1"/>
  <c r="E21" i="1"/>
  <c r="E7" i="1" s="1"/>
  <c r="E6" i="1" s="1"/>
  <c r="E4" i="1" s="1"/>
  <c r="D21" i="1"/>
  <c r="D7" i="1" s="1"/>
  <c r="D6" i="1" s="1"/>
  <c r="D4" i="1" s="1"/>
  <c r="C21" i="1"/>
  <c r="B20" i="1"/>
  <c r="B19" i="1"/>
  <c r="B18" i="1"/>
  <c r="B17" i="1"/>
  <c r="B16" i="1"/>
  <c r="B15" i="1"/>
  <c r="B14" i="1"/>
  <c r="B13" i="1"/>
  <c r="B12" i="1"/>
  <c r="B11" i="1"/>
  <c r="B10" i="1"/>
  <c r="B9" i="1"/>
  <c r="I8" i="1"/>
  <c r="I7" i="1" s="1"/>
  <c r="H8" i="1"/>
  <c r="B8" i="1" s="1"/>
  <c r="G8" i="1"/>
  <c r="F8" i="1"/>
  <c r="E8" i="1"/>
  <c r="D8" i="1"/>
  <c r="C8" i="1"/>
  <c r="H7" i="1"/>
  <c r="H6" i="1" s="1"/>
  <c r="H4" i="1" s="1"/>
  <c r="B5" i="1"/>
  <c r="C7" i="1" l="1"/>
  <c r="I6" i="1"/>
  <c r="I4" i="1" s="1"/>
  <c r="C71" i="1"/>
  <c r="B71" i="1" s="1"/>
  <c r="B21" i="1"/>
  <c r="I71" i="1"/>
  <c r="B31" i="1"/>
  <c r="C54" i="1"/>
  <c r="B54" i="1" s="1"/>
  <c r="C6" i="1" l="1"/>
  <c r="B7" i="1"/>
  <c r="B6" i="1" l="1"/>
  <c r="B4" i="1" s="1"/>
  <c r="C4" i="1"/>
</calcChain>
</file>

<file path=xl/sharedStrings.xml><?xml version="1.0" encoding="utf-8"?>
<sst xmlns="http://schemas.openxmlformats.org/spreadsheetml/2006/main" count="89" uniqueCount="87">
  <si>
    <t>单位：万元</t>
  </si>
  <si>
    <t>项 目</t>
  </si>
  <si>
    <t>合计</t>
  </si>
  <si>
    <t>区直</t>
  </si>
  <si>
    <t>东沟</t>
  </si>
  <si>
    <t>沼山</t>
  </si>
  <si>
    <t>太和</t>
  </si>
  <si>
    <t>涂镇</t>
  </si>
  <si>
    <t>梁子</t>
  </si>
  <si>
    <t>梧桐湖</t>
  </si>
  <si>
    <t>合 计</t>
  </si>
  <si>
    <t>一、一般性转移支付</t>
  </si>
  <si>
    <t>二、专项转移支付</t>
  </si>
  <si>
    <t xml:space="preserve">  （一）一般公共预算</t>
  </si>
  <si>
    <t xml:space="preserve">      1、一般公共服务支出</t>
  </si>
  <si>
    <t xml:space="preserve">            乡镇春节慰问资金</t>
  </si>
  <si>
    <t xml:space="preserve">            预算管理一体化工作经费</t>
  </si>
  <si>
    <t xml:space="preserve">            乡镇财政监管能力建设资金</t>
  </si>
  <si>
    <t xml:space="preserve">            纪检监察补助经费</t>
  </si>
  <si>
    <t xml:space="preserve">            涉台专项资金</t>
  </si>
  <si>
    <t xml:space="preserve">            基层共青团工作经费</t>
  </si>
  <si>
    <t xml:space="preserve">            乡镇干部、村级党员群众服务中心奖补资金</t>
  </si>
  <si>
    <t xml:space="preserve">            省级“扫黄打非”专项资金</t>
  </si>
  <si>
    <t xml:space="preserve">            2020年省级信访解难资金</t>
  </si>
  <si>
    <t xml:space="preserve">            药品监管补助资金</t>
  </si>
  <si>
    <t xml:space="preserve">            食品监督补助资金</t>
  </si>
  <si>
    <t xml:space="preserve">            市场监督管理专项补助经费</t>
  </si>
  <si>
    <t xml:space="preserve">      2、教育支出</t>
  </si>
  <si>
    <t xml:space="preserve">            学前教育幼儿资助补助经费</t>
  </si>
  <si>
    <t xml:space="preserve">            义务教育资助补助经费</t>
  </si>
  <si>
    <t xml:space="preserve">            高中学生资助补助经费</t>
  </si>
  <si>
    <t xml:space="preserve">            乡镇中小学教师乡镇工作补贴资金</t>
  </si>
  <si>
    <t xml:space="preserve">      3、文化旅游体育与传媒支出</t>
  </si>
  <si>
    <t xml:space="preserve">            2021年扶持优势文化旅游产业发展(宣传文化事业)专项资金</t>
  </si>
  <si>
    <t xml:space="preserve">            庆祝中国共产党成立100周年活动和党史学习教育主题文化活动经费</t>
  </si>
  <si>
    <t xml:space="preserve">            创文先进个人奖励资金</t>
  </si>
  <si>
    <t xml:space="preserve">            省级旅游发展专项转移支付资金</t>
  </si>
  <si>
    <t xml:space="preserve">      4、社会保障和就业支出</t>
  </si>
  <si>
    <t xml:space="preserve">              2021年义务兵家庭优待金</t>
  </si>
  <si>
    <t xml:space="preserve">              自主就业退役士兵一次性经济补助</t>
  </si>
  <si>
    <t xml:space="preserve">              重度残疾人参加城乡居民医疗保险财政补助资金</t>
  </si>
  <si>
    <t xml:space="preserve">              残疾人补贴</t>
  </si>
  <si>
    <t xml:space="preserve">              基本养老保险专项资金</t>
  </si>
  <si>
    <t xml:space="preserve">              2021年福利院春节慰问补助资金</t>
  </si>
  <si>
    <t xml:space="preserve">              社会救助补助资金</t>
  </si>
  <si>
    <t xml:space="preserve">      5、卫生健康支出</t>
  </si>
  <si>
    <t xml:space="preserve">              2021年乡镇医护人员岗位补助资金</t>
  </si>
  <si>
    <t xml:space="preserve">              基本公共卫生服务财政补助资金</t>
  </si>
  <si>
    <t xml:space="preserve">              严重精神障碍患者"以奖代补"补助资金</t>
  </si>
  <si>
    <t xml:space="preserve">              重大传染病防控中央补助资金</t>
  </si>
  <si>
    <t xml:space="preserve">              基本生育免费服务补助资金</t>
  </si>
  <si>
    <t xml:space="preserve">              高龄津贴财政补助资金</t>
  </si>
  <si>
    <t xml:space="preserve">      6、节能环保支出</t>
  </si>
  <si>
    <t xml:space="preserve">              2020年中央长江经济带生态保护修复奖励资金</t>
  </si>
  <si>
    <t xml:space="preserve">              武汉大学梁子湖国家野外生态站研究生科研教室建设资金</t>
  </si>
  <si>
    <t xml:space="preserve">              用能权交易资金</t>
  </si>
  <si>
    <t xml:space="preserve">      7、城乡社区</t>
  </si>
  <si>
    <t xml:space="preserve">              2020年度城乡生活垃圾无害化处理工作奖补资金</t>
  </si>
  <si>
    <t xml:space="preserve">      8、农林水支出</t>
  </si>
  <si>
    <t xml:space="preserve">              2020年度惠农补贴工作经费</t>
  </si>
  <si>
    <t xml:space="preserve">              涉农产业补助资金</t>
  </si>
  <si>
    <t xml:space="preserve">              农田建设补助资金</t>
  </si>
  <si>
    <t xml:space="preserve">              基建投资预算资金</t>
  </si>
  <si>
    <t xml:space="preserve">              村（集镇社区）“两委”干部工作报酬补助资金</t>
  </si>
  <si>
    <t xml:space="preserve">              农村厕所革命奖补资金</t>
  </si>
  <si>
    <t xml:space="preserve">              农村综合改革专项资金</t>
  </si>
  <si>
    <t xml:space="preserve">              衔接推进乡村振兴补助资金</t>
  </si>
  <si>
    <t xml:space="preserve">      9、资源勘探工业信息等支出</t>
  </si>
  <si>
    <t xml:space="preserve">              传统产业改造升级专项资金</t>
  </si>
  <si>
    <t xml:space="preserve">      10、商业服务业等支出</t>
  </si>
  <si>
    <t xml:space="preserve">              外经贸发展专项资金</t>
  </si>
  <si>
    <t xml:space="preserve">      11、住房保障支出</t>
  </si>
  <si>
    <t xml:space="preserve">              保障性安居工程</t>
  </si>
  <si>
    <t xml:space="preserve">      12、其他支出</t>
  </si>
  <si>
    <t xml:space="preserve">              其他专项补助资金</t>
  </si>
  <si>
    <t xml:space="preserve">  （二）政府性基金预算</t>
  </si>
  <si>
    <t xml:space="preserve">      1、社会保障和就业支出</t>
  </si>
  <si>
    <t xml:space="preserve">              大中型水库移民后期扶持基金支出</t>
  </si>
  <si>
    <t xml:space="preserve">      2、城乡社区支出</t>
  </si>
  <si>
    <t xml:space="preserve">              营商环境优化提升服务经费</t>
  </si>
  <si>
    <t xml:space="preserve">      3、其他支出</t>
  </si>
  <si>
    <t xml:space="preserve">              福彩公益金项目补助资金</t>
  </si>
  <si>
    <t xml:space="preserve">              城乡社会工作服务项目补助资金</t>
  </si>
  <si>
    <t xml:space="preserve">              精神障碍社区康复中心运营补助资金</t>
  </si>
  <si>
    <t xml:space="preserve">              儿童福利事业福彩公益金</t>
  </si>
  <si>
    <t xml:space="preserve">              残疾人事业发展省级补助资金</t>
  </si>
  <si>
    <t>梁子湖区2021年转移支付分项目（地区）决算情况表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</si>
</sst>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0.00_ ;[Red]\-0.00\ "/>
    <numFmt numFmtId="179" formatCode="0.00_);[Red]\(0.00\)"/>
    <numFmt numFmtId="180" formatCode="0.00_ "/>
    <numFmt numFmtId="181" formatCode="0_ "/>
    <numFmt numFmtId="182" formatCode="0_ ;[Red]\-0\ "/>
  </numFmts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2"/>
      <name val="仿宋"/>
      <family val="3"/>
      <charset val="134"/>
    </font>
    <font>
      <b/>
      <sz val="20"/>
      <name val="黑体"/>
      <family val="3"/>
      <charset val="134"/>
    </font>
    <font>
      <b/>
      <sz val="12"/>
      <name val="仿宋"/>
      <family val="3"/>
      <charset val="134"/>
    </font>
    <font>
      <b/>
      <sz val="12"/>
      <name val="仿宋_GB2312"/>
      <charset val="134"/>
    </font>
    <font>
      <b/>
      <sz val="12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2" applyFill="1" applyAlignment="1">
      <alignment vertical="center"/>
    </xf>
    <xf numFmtId="178" fontId="2" fillId="0" borderId="0" xfId="3" applyNumberFormat="1" applyFont="1" applyFill="1" applyAlignment="1">
      <alignment horizontal="center" vertical="center"/>
    </xf>
    <xf numFmtId="178" fontId="3" fillId="0" borderId="0" xfId="3" applyNumberFormat="1" applyFont="1" applyFill="1" applyAlignment="1">
      <alignment vertical="center"/>
    </xf>
    <xf numFmtId="179" fontId="3" fillId="0" borderId="0" xfId="3" applyNumberFormat="1" applyFont="1" applyFill="1" applyAlignment="1">
      <alignment vertical="center"/>
    </xf>
    <xf numFmtId="178" fontId="2" fillId="0" borderId="0" xfId="3" applyNumberFormat="1" applyFont="1" applyFill="1" applyAlignment="1">
      <alignment vertical="center"/>
    </xf>
    <xf numFmtId="178" fontId="5" fillId="0" borderId="1" xfId="3" applyNumberFormat="1" applyFont="1" applyFill="1" applyBorder="1" applyAlignment="1">
      <alignment horizontal="center" vertical="center"/>
    </xf>
    <xf numFmtId="180" fontId="6" fillId="0" borderId="1" xfId="1" applyNumberFormat="1" applyFont="1" applyFill="1" applyBorder="1" applyAlignment="1">
      <alignment horizontal="center" vertical="center" wrapText="1"/>
    </xf>
    <xf numFmtId="180" fontId="5" fillId="0" borderId="1" xfId="3" applyNumberFormat="1" applyFont="1" applyFill="1" applyBorder="1" applyAlignment="1">
      <alignment horizontal="center" vertical="center"/>
    </xf>
    <xf numFmtId="181" fontId="7" fillId="0" borderId="1" xfId="3" applyNumberFormat="1" applyFont="1" applyFill="1" applyBorder="1" applyAlignment="1">
      <alignment vertical="center"/>
    </xf>
    <xf numFmtId="180" fontId="5" fillId="0" borderId="1" xfId="3" applyNumberFormat="1" applyFont="1" applyFill="1" applyBorder="1" applyAlignment="1">
      <alignment horizontal="left" vertical="center"/>
    </xf>
    <xf numFmtId="182" fontId="5" fillId="0" borderId="1" xfId="3" applyNumberFormat="1" applyFont="1" applyFill="1" applyBorder="1" applyAlignment="1">
      <alignment vertical="center"/>
    </xf>
    <xf numFmtId="178" fontId="5" fillId="0" borderId="1" xfId="3" applyNumberFormat="1" applyFont="1" applyFill="1" applyBorder="1" applyAlignment="1">
      <alignment vertical="center"/>
    </xf>
    <xf numFmtId="178" fontId="5" fillId="0" borderId="1" xfId="3" applyNumberFormat="1" applyFont="1" applyFill="1" applyBorder="1" applyAlignment="1">
      <alignment horizontal="left" vertical="center"/>
    </xf>
    <xf numFmtId="178" fontId="3" fillId="0" borderId="1" xfId="3" applyNumberFormat="1" applyFont="1" applyFill="1" applyBorder="1" applyAlignment="1">
      <alignment vertical="center"/>
    </xf>
    <xf numFmtId="179" fontId="3" fillId="0" borderId="1" xfId="3" applyNumberFormat="1" applyFont="1" applyFill="1" applyBorder="1" applyAlignment="1">
      <alignment vertical="center"/>
    </xf>
    <xf numFmtId="178" fontId="3" fillId="0" borderId="2" xfId="3" applyNumberFormat="1" applyFont="1" applyFill="1" applyBorder="1" applyAlignment="1">
      <alignment horizontal="right"/>
    </xf>
    <xf numFmtId="178" fontId="4" fillId="0" borderId="0" xfId="3" applyNumberFormat="1" applyFont="1" applyFill="1" applyAlignment="1">
      <alignment horizontal="center" vertical="center"/>
    </xf>
  </cellXfs>
  <cellStyles count="4">
    <cellStyle name="常规" xfId="0" builtinId="0"/>
    <cellStyle name="常规_2009年批复" xfId="1"/>
    <cellStyle name="常规_2013年体制结算12.31" xfId="3"/>
    <cellStyle name="常规_2015年体制结算9.2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81"/>
  <sheetViews>
    <sheetView tabSelected="1" zoomScale="90" zoomScaleNormal="90" workbookViewId="0">
      <selection activeCell="M15" sqref="M15"/>
    </sheetView>
  </sheetViews>
  <sheetFormatPr defaultColWidth="9" defaultRowHeight="14.25"/>
  <cols>
    <col min="1" max="1" width="49.375" style="3" customWidth="1"/>
    <col min="2" max="2" width="10.875" style="3" customWidth="1"/>
    <col min="3" max="3" width="11" style="3" customWidth="1"/>
    <col min="4" max="4" width="7.875" style="4" customWidth="1"/>
    <col min="5" max="5" width="9.625" style="3" customWidth="1"/>
    <col min="6" max="8" width="9.75" style="3" customWidth="1"/>
    <col min="9" max="9" width="7.875" style="3" customWidth="1"/>
    <col min="10" max="243" width="9" style="5"/>
    <col min="244" max="244" width="37.875" style="5" customWidth="1"/>
    <col min="245" max="245" width="7.75" style="5" customWidth="1"/>
    <col min="246" max="246" width="8.125" style="5" customWidth="1"/>
    <col min="247" max="247" width="7.5" style="5" customWidth="1"/>
    <col min="248" max="250" width="7" style="5" customWidth="1"/>
    <col min="251" max="252" width="7.5" style="5" customWidth="1"/>
    <col min="253" max="253" width="16.125" style="5" customWidth="1"/>
    <col min="254" max="254" width="13.875" style="5" customWidth="1"/>
    <col min="255" max="256" width="9" style="5"/>
    <col min="257" max="257" width="15.75" style="5" customWidth="1"/>
    <col min="258" max="499" width="9" style="5"/>
    <col min="500" max="500" width="37.875" style="5" customWidth="1"/>
    <col min="501" max="501" width="7.75" style="5" customWidth="1"/>
    <col min="502" max="502" width="8.125" style="5" customWidth="1"/>
    <col min="503" max="503" width="7.5" style="5" customWidth="1"/>
    <col min="504" max="506" width="7" style="5" customWidth="1"/>
    <col min="507" max="508" width="7.5" style="5" customWidth="1"/>
    <col min="509" max="509" width="16.125" style="5" customWidth="1"/>
    <col min="510" max="510" width="13.875" style="5" customWidth="1"/>
    <col min="511" max="512" width="9" style="5"/>
    <col min="513" max="513" width="15.75" style="5" customWidth="1"/>
    <col min="514" max="755" width="9" style="5"/>
    <col min="756" max="756" width="37.875" style="5" customWidth="1"/>
    <col min="757" max="757" width="7.75" style="5" customWidth="1"/>
    <col min="758" max="758" width="8.125" style="5" customWidth="1"/>
    <col min="759" max="759" width="7.5" style="5" customWidth="1"/>
    <col min="760" max="762" width="7" style="5" customWidth="1"/>
    <col min="763" max="764" width="7.5" style="5" customWidth="1"/>
    <col min="765" max="765" width="16.125" style="5" customWidth="1"/>
    <col min="766" max="766" width="13.875" style="5" customWidth="1"/>
    <col min="767" max="768" width="9" style="5"/>
    <col min="769" max="769" width="15.75" style="5" customWidth="1"/>
    <col min="770" max="1011" width="9" style="5"/>
    <col min="1012" max="1012" width="37.875" style="5" customWidth="1"/>
    <col min="1013" max="1013" width="7.75" style="5" customWidth="1"/>
    <col min="1014" max="1014" width="8.125" style="5" customWidth="1"/>
    <col min="1015" max="1015" width="7.5" style="5" customWidth="1"/>
    <col min="1016" max="1018" width="7" style="5" customWidth="1"/>
    <col min="1019" max="1020" width="7.5" style="5" customWidth="1"/>
    <col min="1021" max="1021" width="16.125" style="5" customWidth="1"/>
    <col min="1022" max="1022" width="13.875" style="5" customWidth="1"/>
    <col min="1023" max="1024" width="9" style="5"/>
    <col min="1025" max="1025" width="15.75" style="5" customWidth="1"/>
    <col min="1026" max="1267" width="9" style="5"/>
    <col min="1268" max="1268" width="37.875" style="5" customWidth="1"/>
    <col min="1269" max="1269" width="7.75" style="5" customWidth="1"/>
    <col min="1270" max="1270" width="8.125" style="5" customWidth="1"/>
    <col min="1271" max="1271" width="7.5" style="5" customWidth="1"/>
    <col min="1272" max="1274" width="7" style="5" customWidth="1"/>
    <col min="1275" max="1276" width="7.5" style="5" customWidth="1"/>
    <col min="1277" max="1277" width="16.125" style="5" customWidth="1"/>
    <col min="1278" max="1278" width="13.875" style="5" customWidth="1"/>
    <col min="1279" max="1280" width="9" style="5"/>
    <col min="1281" max="1281" width="15.75" style="5" customWidth="1"/>
    <col min="1282" max="1523" width="9" style="5"/>
    <col min="1524" max="1524" width="37.875" style="5" customWidth="1"/>
    <col min="1525" max="1525" width="7.75" style="5" customWidth="1"/>
    <col min="1526" max="1526" width="8.125" style="5" customWidth="1"/>
    <col min="1527" max="1527" width="7.5" style="5" customWidth="1"/>
    <col min="1528" max="1530" width="7" style="5" customWidth="1"/>
    <col min="1531" max="1532" width="7.5" style="5" customWidth="1"/>
    <col min="1533" max="1533" width="16.125" style="5" customWidth="1"/>
    <col min="1534" max="1534" width="13.875" style="5" customWidth="1"/>
    <col min="1535" max="1536" width="9" style="5"/>
    <col min="1537" max="1537" width="15.75" style="5" customWidth="1"/>
    <col min="1538" max="1779" width="9" style="5"/>
    <col min="1780" max="1780" width="37.875" style="5" customWidth="1"/>
    <col min="1781" max="1781" width="7.75" style="5" customWidth="1"/>
    <col min="1782" max="1782" width="8.125" style="5" customWidth="1"/>
    <col min="1783" max="1783" width="7.5" style="5" customWidth="1"/>
    <col min="1784" max="1786" width="7" style="5" customWidth="1"/>
    <col min="1787" max="1788" width="7.5" style="5" customWidth="1"/>
    <col min="1789" max="1789" width="16.125" style="5" customWidth="1"/>
    <col min="1790" max="1790" width="13.875" style="5" customWidth="1"/>
    <col min="1791" max="1792" width="9" style="5"/>
    <col min="1793" max="1793" width="15.75" style="5" customWidth="1"/>
    <col min="1794" max="2035" width="9" style="5"/>
    <col min="2036" max="2036" width="37.875" style="5" customWidth="1"/>
    <col min="2037" max="2037" width="7.75" style="5" customWidth="1"/>
    <col min="2038" max="2038" width="8.125" style="5" customWidth="1"/>
    <col min="2039" max="2039" width="7.5" style="5" customWidth="1"/>
    <col min="2040" max="2042" width="7" style="5" customWidth="1"/>
    <col min="2043" max="2044" width="7.5" style="5" customWidth="1"/>
    <col min="2045" max="2045" width="16.125" style="5" customWidth="1"/>
    <col min="2046" max="2046" width="13.875" style="5" customWidth="1"/>
    <col min="2047" max="2048" width="9" style="5"/>
    <col min="2049" max="2049" width="15.75" style="5" customWidth="1"/>
    <col min="2050" max="2291" width="9" style="5"/>
    <col min="2292" max="2292" width="37.875" style="5" customWidth="1"/>
    <col min="2293" max="2293" width="7.75" style="5" customWidth="1"/>
    <col min="2294" max="2294" width="8.125" style="5" customWidth="1"/>
    <col min="2295" max="2295" width="7.5" style="5" customWidth="1"/>
    <col min="2296" max="2298" width="7" style="5" customWidth="1"/>
    <col min="2299" max="2300" width="7.5" style="5" customWidth="1"/>
    <col min="2301" max="2301" width="16.125" style="5" customWidth="1"/>
    <col min="2302" max="2302" width="13.875" style="5" customWidth="1"/>
    <col min="2303" max="2304" width="9" style="5"/>
    <col min="2305" max="2305" width="15.75" style="5" customWidth="1"/>
    <col min="2306" max="2547" width="9" style="5"/>
    <col min="2548" max="2548" width="37.875" style="5" customWidth="1"/>
    <col min="2549" max="2549" width="7.75" style="5" customWidth="1"/>
    <col min="2550" max="2550" width="8.125" style="5" customWidth="1"/>
    <col min="2551" max="2551" width="7.5" style="5" customWidth="1"/>
    <col min="2552" max="2554" width="7" style="5" customWidth="1"/>
    <col min="2555" max="2556" width="7.5" style="5" customWidth="1"/>
    <col min="2557" max="2557" width="16.125" style="5" customWidth="1"/>
    <col min="2558" max="2558" width="13.875" style="5" customWidth="1"/>
    <col min="2559" max="2560" width="9" style="5"/>
    <col min="2561" max="2561" width="15.75" style="5" customWidth="1"/>
    <col min="2562" max="2803" width="9" style="5"/>
    <col min="2804" max="2804" width="37.875" style="5" customWidth="1"/>
    <col min="2805" max="2805" width="7.75" style="5" customWidth="1"/>
    <col min="2806" max="2806" width="8.125" style="5" customWidth="1"/>
    <col min="2807" max="2807" width="7.5" style="5" customWidth="1"/>
    <col min="2808" max="2810" width="7" style="5" customWidth="1"/>
    <col min="2811" max="2812" width="7.5" style="5" customWidth="1"/>
    <col min="2813" max="2813" width="16.125" style="5" customWidth="1"/>
    <col min="2814" max="2814" width="13.875" style="5" customWidth="1"/>
    <col min="2815" max="2816" width="9" style="5"/>
    <col min="2817" max="2817" width="15.75" style="5" customWidth="1"/>
    <col min="2818" max="3059" width="9" style="5"/>
    <col min="3060" max="3060" width="37.875" style="5" customWidth="1"/>
    <col min="3061" max="3061" width="7.75" style="5" customWidth="1"/>
    <col min="3062" max="3062" width="8.125" style="5" customWidth="1"/>
    <col min="3063" max="3063" width="7.5" style="5" customWidth="1"/>
    <col min="3064" max="3066" width="7" style="5" customWidth="1"/>
    <col min="3067" max="3068" width="7.5" style="5" customWidth="1"/>
    <col min="3069" max="3069" width="16.125" style="5" customWidth="1"/>
    <col min="3070" max="3070" width="13.875" style="5" customWidth="1"/>
    <col min="3071" max="3072" width="9" style="5"/>
    <col min="3073" max="3073" width="15.75" style="5" customWidth="1"/>
    <col min="3074" max="3315" width="9" style="5"/>
    <col min="3316" max="3316" width="37.875" style="5" customWidth="1"/>
    <col min="3317" max="3317" width="7.75" style="5" customWidth="1"/>
    <col min="3318" max="3318" width="8.125" style="5" customWidth="1"/>
    <col min="3319" max="3319" width="7.5" style="5" customWidth="1"/>
    <col min="3320" max="3322" width="7" style="5" customWidth="1"/>
    <col min="3323" max="3324" width="7.5" style="5" customWidth="1"/>
    <col min="3325" max="3325" width="16.125" style="5" customWidth="1"/>
    <col min="3326" max="3326" width="13.875" style="5" customWidth="1"/>
    <col min="3327" max="3328" width="9" style="5"/>
    <col min="3329" max="3329" width="15.75" style="5" customWidth="1"/>
    <col min="3330" max="3571" width="9" style="5"/>
    <col min="3572" max="3572" width="37.875" style="5" customWidth="1"/>
    <col min="3573" max="3573" width="7.75" style="5" customWidth="1"/>
    <col min="3574" max="3574" width="8.125" style="5" customWidth="1"/>
    <col min="3575" max="3575" width="7.5" style="5" customWidth="1"/>
    <col min="3576" max="3578" width="7" style="5" customWidth="1"/>
    <col min="3579" max="3580" width="7.5" style="5" customWidth="1"/>
    <col min="3581" max="3581" width="16.125" style="5" customWidth="1"/>
    <col min="3582" max="3582" width="13.875" style="5" customWidth="1"/>
    <col min="3583" max="3584" width="9" style="5"/>
    <col min="3585" max="3585" width="15.75" style="5" customWidth="1"/>
    <col min="3586" max="3827" width="9" style="5"/>
    <col min="3828" max="3828" width="37.875" style="5" customWidth="1"/>
    <col min="3829" max="3829" width="7.75" style="5" customWidth="1"/>
    <col min="3830" max="3830" width="8.125" style="5" customWidth="1"/>
    <col min="3831" max="3831" width="7.5" style="5" customWidth="1"/>
    <col min="3832" max="3834" width="7" style="5" customWidth="1"/>
    <col min="3835" max="3836" width="7.5" style="5" customWidth="1"/>
    <col min="3837" max="3837" width="16.125" style="5" customWidth="1"/>
    <col min="3838" max="3838" width="13.875" style="5" customWidth="1"/>
    <col min="3839" max="3840" width="9" style="5"/>
    <col min="3841" max="3841" width="15.75" style="5" customWidth="1"/>
    <col min="3842" max="4083" width="9" style="5"/>
    <col min="4084" max="4084" width="37.875" style="5" customWidth="1"/>
    <col min="4085" max="4085" width="7.75" style="5" customWidth="1"/>
    <col min="4086" max="4086" width="8.125" style="5" customWidth="1"/>
    <col min="4087" max="4087" width="7.5" style="5" customWidth="1"/>
    <col min="4088" max="4090" width="7" style="5" customWidth="1"/>
    <col min="4091" max="4092" width="7.5" style="5" customWidth="1"/>
    <col min="4093" max="4093" width="16.125" style="5" customWidth="1"/>
    <col min="4094" max="4094" width="13.875" style="5" customWidth="1"/>
    <col min="4095" max="4096" width="9" style="5"/>
    <col min="4097" max="4097" width="15.75" style="5" customWidth="1"/>
    <col min="4098" max="4339" width="9" style="5"/>
    <col min="4340" max="4340" width="37.875" style="5" customWidth="1"/>
    <col min="4341" max="4341" width="7.75" style="5" customWidth="1"/>
    <col min="4342" max="4342" width="8.125" style="5" customWidth="1"/>
    <col min="4343" max="4343" width="7.5" style="5" customWidth="1"/>
    <col min="4344" max="4346" width="7" style="5" customWidth="1"/>
    <col min="4347" max="4348" width="7.5" style="5" customWidth="1"/>
    <col min="4349" max="4349" width="16.125" style="5" customWidth="1"/>
    <col min="4350" max="4350" width="13.875" style="5" customWidth="1"/>
    <col min="4351" max="4352" width="9" style="5"/>
    <col min="4353" max="4353" width="15.75" style="5" customWidth="1"/>
    <col min="4354" max="4595" width="9" style="5"/>
    <col min="4596" max="4596" width="37.875" style="5" customWidth="1"/>
    <col min="4597" max="4597" width="7.75" style="5" customWidth="1"/>
    <col min="4598" max="4598" width="8.125" style="5" customWidth="1"/>
    <col min="4599" max="4599" width="7.5" style="5" customWidth="1"/>
    <col min="4600" max="4602" width="7" style="5" customWidth="1"/>
    <col min="4603" max="4604" width="7.5" style="5" customWidth="1"/>
    <col min="4605" max="4605" width="16.125" style="5" customWidth="1"/>
    <col min="4606" max="4606" width="13.875" style="5" customWidth="1"/>
    <col min="4607" max="4608" width="9" style="5"/>
    <col min="4609" max="4609" width="15.75" style="5" customWidth="1"/>
    <col min="4610" max="4851" width="9" style="5"/>
    <col min="4852" max="4852" width="37.875" style="5" customWidth="1"/>
    <col min="4853" max="4853" width="7.75" style="5" customWidth="1"/>
    <col min="4854" max="4854" width="8.125" style="5" customWidth="1"/>
    <col min="4855" max="4855" width="7.5" style="5" customWidth="1"/>
    <col min="4856" max="4858" width="7" style="5" customWidth="1"/>
    <col min="4859" max="4860" width="7.5" style="5" customWidth="1"/>
    <col min="4861" max="4861" width="16.125" style="5" customWidth="1"/>
    <col min="4862" max="4862" width="13.875" style="5" customWidth="1"/>
    <col min="4863" max="4864" width="9" style="5"/>
    <col min="4865" max="4865" width="15.75" style="5" customWidth="1"/>
    <col min="4866" max="5107" width="9" style="5"/>
    <col min="5108" max="5108" width="37.875" style="5" customWidth="1"/>
    <col min="5109" max="5109" width="7.75" style="5" customWidth="1"/>
    <col min="5110" max="5110" width="8.125" style="5" customWidth="1"/>
    <col min="5111" max="5111" width="7.5" style="5" customWidth="1"/>
    <col min="5112" max="5114" width="7" style="5" customWidth="1"/>
    <col min="5115" max="5116" width="7.5" style="5" customWidth="1"/>
    <col min="5117" max="5117" width="16.125" style="5" customWidth="1"/>
    <col min="5118" max="5118" width="13.875" style="5" customWidth="1"/>
    <col min="5119" max="5120" width="9" style="5"/>
    <col min="5121" max="5121" width="15.75" style="5" customWidth="1"/>
    <col min="5122" max="5363" width="9" style="5"/>
    <col min="5364" max="5364" width="37.875" style="5" customWidth="1"/>
    <col min="5365" max="5365" width="7.75" style="5" customWidth="1"/>
    <col min="5366" max="5366" width="8.125" style="5" customWidth="1"/>
    <col min="5367" max="5367" width="7.5" style="5" customWidth="1"/>
    <col min="5368" max="5370" width="7" style="5" customWidth="1"/>
    <col min="5371" max="5372" width="7.5" style="5" customWidth="1"/>
    <col min="5373" max="5373" width="16.125" style="5" customWidth="1"/>
    <col min="5374" max="5374" width="13.875" style="5" customWidth="1"/>
    <col min="5375" max="5376" width="9" style="5"/>
    <col min="5377" max="5377" width="15.75" style="5" customWidth="1"/>
    <col min="5378" max="5619" width="9" style="5"/>
    <col min="5620" max="5620" width="37.875" style="5" customWidth="1"/>
    <col min="5621" max="5621" width="7.75" style="5" customWidth="1"/>
    <col min="5622" max="5622" width="8.125" style="5" customWidth="1"/>
    <col min="5623" max="5623" width="7.5" style="5" customWidth="1"/>
    <col min="5624" max="5626" width="7" style="5" customWidth="1"/>
    <col min="5627" max="5628" width="7.5" style="5" customWidth="1"/>
    <col min="5629" max="5629" width="16.125" style="5" customWidth="1"/>
    <col min="5630" max="5630" width="13.875" style="5" customWidth="1"/>
    <col min="5631" max="5632" width="9" style="5"/>
    <col min="5633" max="5633" width="15.75" style="5" customWidth="1"/>
    <col min="5634" max="5875" width="9" style="5"/>
    <col min="5876" max="5876" width="37.875" style="5" customWidth="1"/>
    <col min="5877" max="5877" width="7.75" style="5" customWidth="1"/>
    <col min="5878" max="5878" width="8.125" style="5" customWidth="1"/>
    <col min="5879" max="5879" width="7.5" style="5" customWidth="1"/>
    <col min="5880" max="5882" width="7" style="5" customWidth="1"/>
    <col min="5883" max="5884" width="7.5" style="5" customWidth="1"/>
    <col min="5885" max="5885" width="16.125" style="5" customWidth="1"/>
    <col min="5886" max="5886" width="13.875" style="5" customWidth="1"/>
    <col min="5887" max="5888" width="9" style="5"/>
    <col min="5889" max="5889" width="15.75" style="5" customWidth="1"/>
    <col min="5890" max="6131" width="9" style="5"/>
    <col min="6132" max="6132" width="37.875" style="5" customWidth="1"/>
    <col min="6133" max="6133" width="7.75" style="5" customWidth="1"/>
    <col min="6134" max="6134" width="8.125" style="5" customWidth="1"/>
    <col min="6135" max="6135" width="7.5" style="5" customWidth="1"/>
    <col min="6136" max="6138" width="7" style="5" customWidth="1"/>
    <col min="6139" max="6140" width="7.5" style="5" customWidth="1"/>
    <col min="6141" max="6141" width="16.125" style="5" customWidth="1"/>
    <col min="6142" max="6142" width="13.875" style="5" customWidth="1"/>
    <col min="6143" max="6144" width="9" style="5"/>
    <col min="6145" max="6145" width="15.75" style="5" customWidth="1"/>
    <col min="6146" max="6387" width="9" style="5"/>
    <col min="6388" max="6388" width="37.875" style="5" customWidth="1"/>
    <col min="6389" max="6389" width="7.75" style="5" customWidth="1"/>
    <col min="6390" max="6390" width="8.125" style="5" customWidth="1"/>
    <col min="6391" max="6391" width="7.5" style="5" customWidth="1"/>
    <col min="6392" max="6394" width="7" style="5" customWidth="1"/>
    <col min="6395" max="6396" width="7.5" style="5" customWidth="1"/>
    <col min="6397" max="6397" width="16.125" style="5" customWidth="1"/>
    <col min="6398" max="6398" width="13.875" style="5" customWidth="1"/>
    <col min="6399" max="6400" width="9" style="5"/>
    <col min="6401" max="6401" width="15.75" style="5" customWidth="1"/>
    <col min="6402" max="6643" width="9" style="5"/>
    <col min="6644" max="6644" width="37.875" style="5" customWidth="1"/>
    <col min="6645" max="6645" width="7.75" style="5" customWidth="1"/>
    <col min="6646" max="6646" width="8.125" style="5" customWidth="1"/>
    <col min="6647" max="6647" width="7.5" style="5" customWidth="1"/>
    <col min="6648" max="6650" width="7" style="5" customWidth="1"/>
    <col min="6651" max="6652" width="7.5" style="5" customWidth="1"/>
    <col min="6653" max="6653" width="16.125" style="5" customWidth="1"/>
    <col min="6654" max="6654" width="13.875" style="5" customWidth="1"/>
    <col min="6655" max="6656" width="9" style="5"/>
    <col min="6657" max="6657" width="15.75" style="5" customWidth="1"/>
    <col min="6658" max="6899" width="9" style="5"/>
    <col min="6900" max="6900" width="37.875" style="5" customWidth="1"/>
    <col min="6901" max="6901" width="7.75" style="5" customWidth="1"/>
    <col min="6902" max="6902" width="8.125" style="5" customWidth="1"/>
    <col min="6903" max="6903" width="7.5" style="5" customWidth="1"/>
    <col min="6904" max="6906" width="7" style="5" customWidth="1"/>
    <col min="6907" max="6908" width="7.5" style="5" customWidth="1"/>
    <col min="6909" max="6909" width="16.125" style="5" customWidth="1"/>
    <col min="6910" max="6910" width="13.875" style="5" customWidth="1"/>
    <col min="6911" max="6912" width="9" style="5"/>
    <col min="6913" max="6913" width="15.75" style="5" customWidth="1"/>
    <col min="6914" max="7155" width="9" style="5"/>
    <col min="7156" max="7156" width="37.875" style="5" customWidth="1"/>
    <col min="7157" max="7157" width="7.75" style="5" customWidth="1"/>
    <col min="7158" max="7158" width="8.125" style="5" customWidth="1"/>
    <col min="7159" max="7159" width="7.5" style="5" customWidth="1"/>
    <col min="7160" max="7162" width="7" style="5" customWidth="1"/>
    <col min="7163" max="7164" width="7.5" style="5" customWidth="1"/>
    <col min="7165" max="7165" width="16.125" style="5" customWidth="1"/>
    <col min="7166" max="7166" width="13.875" style="5" customWidth="1"/>
    <col min="7167" max="7168" width="9" style="5"/>
    <col min="7169" max="7169" width="15.75" style="5" customWidth="1"/>
    <col min="7170" max="7411" width="9" style="5"/>
    <col min="7412" max="7412" width="37.875" style="5" customWidth="1"/>
    <col min="7413" max="7413" width="7.75" style="5" customWidth="1"/>
    <col min="7414" max="7414" width="8.125" style="5" customWidth="1"/>
    <col min="7415" max="7415" width="7.5" style="5" customWidth="1"/>
    <col min="7416" max="7418" width="7" style="5" customWidth="1"/>
    <col min="7419" max="7420" width="7.5" style="5" customWidth="1"/>
    <col min="7421" max="7421" width="16.125" style="5" customWidth="1"/>
    <col min="7422" max="7422" width="13.875" style="5" customWidth="1"/>
    <col min="7423" max="7424" width="9" style="5"/>
    <col min="7425" max="7425" width="15.75" style="5" customWidth="1"/>
    <col min="7426" max="7667" width="9" style="5"/>
    <col min="7668" max="7668" width="37.875" style="5" customWidth="1"/>
    <col min="7669" max="7669" width="7.75" style="5" customWidth="1"/>
    <col min="7670" max="7670" width="8.125" style="5" customWidth="1"/>
    <col min="7671" max="7671" width="7.5" style="5" customWidth="1"/>
    <col min="7672" max="7674" width="7" style="5" customWidth="1"/>
    <col min="7675" max="7676" width="7.5" style="5" customWidth="1"/>
    <col min="7677" max="7677" width="16.125" style="5" customWidth="1"/>
    <col min="7678" max="7678" width="13.875" style="5" customWidth="1"/>
    <col min="7679" max="7680" width="9" style="5"/>
    <col min="7681" max="7681" width="15.75" style="5" customWidth="1"/>
    <col min="7682" max="7923" width="9" style="5"/>
    <col min="7924" max="7924" width="37.875" style="5" customWidth="1"/>
    <col min="7925" max="7925" width="7.75" style="5" customWidth="1"/>
    <col min="7926" max="7926" width="8.125" style="5" customWidth="1"/>
    <col min="7927" max="7927" width="7.5" style="5" customWidth="1"/>
    <col min="7928" max="7930" width="7" style="5" customWidth="1"/>
    <col min="7931" max="7932" width="7.5" style="5" customWidth="1"/>
    <col min="7933" max="7933" width="16.125" style="5" customWidth="1"/>
    <col min="7934" max="7934" width="13.875" style="5" customWidth="1"/>
    <col min="7935" max="7936" width="9" style="5"/>
    <col min="7937" max="7937" width="15.75" style="5" customWidth="1"/>
    <col min="7938" max="8179" width="9" style="5"/>
    <col min="8180" max="8180" width="37.875" style="5" customWidth="1"/>
    <col min="8181" max="8181" width="7.75" style="5" customWidth="1"/>
    <col min="8182" max="8182" width="8.125" style="5" customWidth="1"/>
    <col min="8183" max="8183" width="7.5" style="5" customWidth="1"/>
    <col min="8184" max="8186" width="7" style="5" customWidth="1"/>
    <col min="8187" max="8188" width="7.5" style="5" customWidth="1"/>
    <col min="8189" max="8189" width="16.125" style="5" customWidth="1"/>
    <col min="8190" max="8190" width="13.875" style="5" customWidth="1"/>
    <col min="8191" max="8192" width="9" style="5"/>
    <col min="8193" max="8193" width="15.75" style="5" customWidth="1"/>
    <col min="8194" max="8435" width="9" style="5"/>
    <col min="8436" max="8436" width="37.875" style="5" customWidth="1"/>
    <col min="8437" max="8437" width="7.75" style="5" customWidth="1"/>
    <col min="8438" max="8438" width="8.125" style="5" customWidth="1"/>
    <col min="8439" max="8439" width="7.5" style="5" customWidth="1"/>
    <col min="8440" max="8442" width="7" style="5" customWidth="1"/>
    <col min="8443" max="8444" width="7.5" style="5" customWidth="1"/>
    <col min="8445" max="8445" width="16.125" style="5" customWidth="1"/>
    <col min="8446" max="8446" width="13.875" style="5" customWidth="1"/>
    <col min="8447" max="8448" width="9" style="5"/>
    <col min="8449" max="8449" width="15.75" style="5" customWidth="1"/>
    <col min="8450" max="8691" width="9" style="5"/>
    <col min="8692" max="8692" width="37.875" style="5" customWidth="1"/>
    <col min="8693" max="8693" width="7.75" style="5" customWidth="1"/>
    <col min="8694" max="8694" width="8.125" style="5" customWidth="1"/>
    <col min="8695" max="8695" width="7.5" style="5" customWidth="1"/>
    <col min="8696" max="8698" width="7" style="5" customWidth="1"/>
    <col min="8699" max="8700" width="7.5" style="5" customWidth="1"/>
    <col min="8701" max="8701" width="16.125" style="5" customWidth="1"/>
    <col min="8702" max="8702" width="13.875" style="5" customWidth="1"/>
    <col min="8703" max="8704" width="9" style="5"/>
    <col min="8705" max="8705" width="15.75" style="5" customWidth="1"/>
    <col min="8706" max="8947" width="9" style="5"/>
    <col min="8948" max="8948" width="37.875" style="5" customWidth="1"/>
    <col min="8949" max="8949" width="7.75" style="5" customWidth="1"/>
    <col min="8950" max="8950" width="8.125" style="5" customWidth="1"/>
    <col min="8951" max="8951" width="7.5" style="5" customWidth="1"/>
    <col min="8952" max="8954" width="7" style="5" customWidth="1"/>
    <col min="8955" max="8956" width="7.5" style="5" customWidth="1"/>
    <col min="8957" max="8957" width="16.125" style="5" customWidth="1"/>
    <col min="8958" max="8958" width="13.875" style="5" customWidth="1"/>
    <col min="8959" max="8960" width="9" style="5"/>
    <col min="8961" max="8961" width="15.75" style="5" customWidth="1"/>
    <col min="8962" max="9203" width="9" style="5"/>
    <col min="9204" max="9204" width="37.875" style="5" customWidth="1"/>
    <col min="9205" max="9205" width="7.75" style="5" customWidth="1"/>
    <col min="9206" max="9206" width="8.125" style="5" customWidth="1"/>
    <col min="9207" max="9207" width="7.5" style="5" customWidth="1"/>
    <col min="9208" max="9210" width="7" style="5" customWidth="1"/>
    <col min="9211" max="9212" width="7.5" style="5" customWidth="1"/>
    <col min="9213" max="9213" width="16.125" style="5" customWidth="1"/>
    <col min="9214" max="9214" width="13.875" style="5" customWidth="1"/>
    <col min="9215" max="9216" width="9" style="5"/>
    <col min="9217" max="9217" width="15.75" style="5" customWidth="1"/>
    <col min="9218" max="9459" width="9" style="5"/>
    <col min="9460" max="9460" width="37.875" style="5" customWidth="1"/>
    <col min="9461" max="9461" width="7.75" style="5" customWidth="1"/>
    <col min="9462" max="9462" width="8.125" style="5" customWidth="1"/>
    <col min="9463" max="9463" width="7.5" style="5" customWidth="1"/>
    <col min="9464" max="9466" width="7" style="5" customWidth="1"/>
    <col min="9467" max="9468" width="7.5" style="5" customWidth="1"/>
    <col min="9469" max="9469" width="16.125" style="5" customWidth="1"/>
    <col min="9470" max="9470" width="13.875" style="5" customWidth="1"/>
    <col min="9471" max="9472" width="9" style="5"/>
    <col min="9473" max="9473" width="15.75" style="5" customWidth="1"/>
    <col min="9474" max="9715" width="9" style="5"/>
    <col min="9716" max="9716" width="37.875" style="5" customWidth="1"/>
    <col min="9717" max="9717" width="7.75" style="5" customWidth="1"/>
    <col min="9718" max="9718" width="8.125" style="5" customWidth="1"/>
    <col min="9719" max="9719" width="7.5" style="5" customWidth="1"/>
    <col min="9720" max="9722" width="7" style="5" customWidth="1"/>
    <col min="9723" max="9724" width="7.5" style="5" customWidth="1"/>
    <col min="9725" max="9725" width="16.125" style="5" customWidth="1"/>
    <col min="9726" max="9726" width="13.875" style="5" customWidth="1"/>
    <col min="9727" max="9728" width="9" style="5"/>
    <col min="9729" max="9729" width="15.75" style="5" customWidth="1"/>
    <col min="9730" max="9971" width="9" style="5"/>
    <col min="9972" max="9972" width="37.875" style="5" customWidth="1"/>
    <col min="9973" max="9973" width="7.75" style="5" customWidth="1"/>
    <col min="9974" max="9974" width="8.125" style="5" customWidth="1"/>
    <col min="9975" max="9975" width="7.5" style="5" customWidth="1"/>
    <col min="9976" max="9978" width="7" style="5" customWidth="1"/>
    <col min="9979" max="9980" width="7.5" style="5" customWidth="1"/>
    <col min="9981" max="9981" width="16.125" style="5" customWidth="1"/>
    <col min="9982" max="9982" width="13.875" style="5" customWidth="1"/>
    <col min="9983" max="9984" width="9" style="5"/>
    <col min="9985" max="9985" width="15.75" style="5" customWidth="1"/>
    <col min="9986" max="10227" width="9" style="5"/>
    <col min="10228" max="10228" width="37.875" style="5" customWidth="1"/>
    <col min="10229" max="10229" width="7.75" style="5" customWidth="1"/>
    <col min="10230" max="10230" width="8.125" style="5" customWidth="1"/>
    <col min="10231" max="10231" width="7.5" style="5" customWidth="1"/>
    <col min="10232" max="10234" width="7" style="5" customWidth="1"/>
    <col min="10235" max="10236" width="7.5" style="5" customWidth="1"/>
    <col min="10237" max="10237" width="16.125" style="5" customWidth="1"/>
    <col min="10238" max="10238" width="13.875" style="5" customWidth="1"/>
    <col min="10239" max="10240" width="9" style="5"/>
    <col min="10241" max="10241" width="15.75" style="5" customWidth="1"/>
    <col min="10242" max="10483" width="9" style="5"/>
    <col min="10484" max="10484" width="37.875" style="5" customWidth="1"/>
    <col min="10485" max="10485" width="7.75" style="5" customWidth="1"/>
    <col min="10486" max="10486" width="8.125" style="5" customWidth="1"/>
    <col min="10487" max="10487" width="7.5" style="5" customWidth="1"/>
    <col min="10488" max="10490" width="7" style="5" customWidth="1"/>
    <col min="10491" max="10492" width="7.5" style="5" customWidth="1"/>
    <col min="10493" max="10493" width="16.125" style="5" customWidth="1"/>
    <col min="10494" max="10494" width="13.875" style="5" customWidth="1"/>
    <col min="10495" max="10496" width="9" style="5"/>
    <col min="10497" max="10497" width="15.75" style="5" customWidth="1"/>
    <col min="10498" max="10739" width="9" style="5"/>
    <col min="10740" max="10740" width="37.875" style="5" customWidth="1"/>
    <col min="10741" max="10741" width="7.75" style="5" customWidth="1"/>
    <col min="10742" max="10742" width="8.125" style="5" customWidth="1"/>
    <col min="10743" max="10743" width="7.5" style="5" customWidth="1"/>
    <col min="10744" max="10746" width="7" style="5" customWidth="1"/>
    <col min="10747" max="10748" width="7.5" style="5" customWidth="1"/>
    <col min="10749" max="10749" width="16.125" style="5" customWidth="1"/>
    <col min="10750" max="10750" width="13.875" style="5" customWidth="1"/>
    <col min="10751" max="10752" width="9" style="5"/>
    <col min="10753" max="10753" width="15.75" style="5" customWidth="1"/>
    <col min="10754" max="10995" width="9" style="5"/>
    <col min="10996" max="10996" width="37.875" style="5" customWidth="1"/>
    <col min="10997" max="10997" width="7.75" style="5" customWidth="1"/>
    <col min="10998" max="10998" width="8.125" style="5" customWidth="1"/>
    <col min="10999" max="10999" width="7.5" style="5" customWidth="1"/>
    <col min="11000" max="11002" width="7" style="5" customWidth="1"/>
    <col min="11003" max="11004" width="7.5" style="5" customWidth="1"/>
    <col min="11005" max="11005" width="16.125" style="5" customWidth="1"/>
    <col min="11006" max="11006" width="13.875" style="5" customWidth="1"/>
    <col min="11007" max="11008" width="9" style="5"/>
    <col min="11009" max="11009" width="15.75" style="5" customWidth="1"/>
    <col min="11010" max="11251" width="9" style="5"/>
    <col min="11252" max="11252" width="37.875" style="5" customWidth="1"/>
    <col min="11253" max="11253" width="7.75" style="5" customWidth="1"/>
    <col min="11254" max="11254" width="8.125" style="5" customWidth="1"/>
    <col min="11255" max="11255" width="7.5" style="5" customWidth="1"/>
    <col min="11256" max="11258" width="7" style="5" customWidth="1"/>
    <col min="11259" max="11260" width="7.5" style="5" customWidth="1"/>
    <col min="11261" max="11261" width="16.125" style="5" customWidth="1"/>
    <col min="11262" max="11262" width="13.875" style="5" customWidth="1"/>
    <col min="11263" max="11264" width="9" style="5"/>
    <col min="11265" max="11265" width="15.75" style="5" customWidth="1"/>
    <col min="11266" max="11507" width="9" style="5"/>
    <col min="11508" max="11508" width="37.875" style="5" customWidth="1"/>
    <col min="11509" max="11509" width="7.75" style="5" customWidth="1"/>
    <col min="11510" max="11510" width="8.125" style="5" customWidth="1"/>
    <col min="11511" max="11511" width="7.5" style="5" customWidth="1"/>
    <col min="11512" max="11514" width="7" style="5" customWidth="1"/>
    <col min="11515" max="11516" width="7.5" style="5" customWidth="1"/>
    <col min="11517" max="11517" width="16.125" style="5" customWidth="1"/>
    <col min="11518" max="11518" width="13.875" style="5" customWidth="1"/>
    <col min="11519" max="11520" width="9" style="5"/>
    <col min="11521" max="11521" width="15.75" style="5" customWidth="1"/>
    <col min="11522" max="11763" width="9" style="5"/>
    <col min="11764" max="11764" width="37.875" style="5" customWidth="1"/>
    <col min="11765" max="11765" width="7.75" style="5" customWidth="1"/>
    <col min="11766" max="11766" width="8.125" style="5" customWidth="1"/>
    <col min="11767" max="11767" width="7.5" style="5" customWidth="1"/>
    <col min="11768" max="11770" width="7" style="5" customWidth="1"/>
    <col min="11771" max="11772" width="7.5" style="5" customWidth="1"/>
    <col min="11773" max="11773" width="16.125" style="5" customWidth="1"/>
    <col min="11774" max="11774" width="13.875" style="5" customWidth="1"/>
    <col min="11775" max="11776" width="9" style="5"/>
    <col min="11777" max="11777" width="15.75" style="5" customWidth="1"/>
    <col min="11778" max="12019" width="9" style="5"/>
    <col min="12020" max="12020" width="37.875" style="5" customWidth="1"/>
    <col min="12021" max="12021" width="7.75" style="5" customWidth="1"/>
    <col min="12022" max="12022" width="8.125" style="5" customWidth="1"/>
    <col min="12023" max="12023" width="7.5" style="5" customWidth="1"/>
    <col min="12024" max="12026" width="7" style="5" customWidth="1"/>
    <col min="12027" max="12028" width="7.5" style="5" customWidth="1"/>
    <col min="12029" max="12029" width="16.125" style="5" customWidth="1"/>
    <col min="12030" max="12030" width="13.875" style="5" customWidth="1"/>
    <col min="12031" max="12032" width="9" style="5"/>
    <col min="12033" max="12033" width="15.75" style="5" customWidth="1"/>
    <col min="12034" max="12275" width="9" style="5"/>
    <col min="12276" max="12276" width="37.875" style="5" customWidth="1"/>
    <col min="12277" max="12277" width="7.75" style="5" customWidth="1"/>
    <col min="12278" max="12278" width="8.125" style="5" customWidth="1"/>
    <col min="12279" max="12279" width="7.5" style="5" customWidth="1"/>
    <col min="12280" max="12282" width="7" style="5" customWidth="1"/>
    <col min="12283" max="12284" width="7.5" style="5" customWidth="1"/>
    <col min="12285" max="12285" width="16.125" style="5" customWidth="1"/>
    <col min="12286" max="12286" width="13.875" style="5" customWidth="1"/>
    <col min="12287" max="12288" width="9" style="5"/>
    <col min="12289" max="12289" width="15.75" style="5" customWidth="1"/>
    <col min="12290" max="12531" width="9" style="5"/>
    <col min="12532" max="12532" width="37.875" style="5" customWidth="1"/>
    <col min="12533" max="12533" width="7.75" style="5" customWidth="1"/>
    <col min="12534" max="12534" width="8.125" style="5" customWidth="1"/>
    <col min="12535" max="12535" width="7.5" style="5" customWidth="1"/>
    <col min="12536" max="12538" width="7" style="5" customWidth="1"/>
    <col min="12539" max="12540" width="7.5" style="5" customWidth="1"/>
    <col min="12541" max="12541" width="16.125" style="5" customWidth="1"/>
    <col min="12542" max="12542" width="13.875" style="5" customWidth="1"/>
    <col min="12543" max="12544" width="9" style="5"/>
    <col min="12545" max="12545" width="15.75" style="5" customWidth="1"/>
    <col min="12546" max="12787" width="9" style="5"/>
    <col min="12788" max="12788" width="37.875" style="5" customWidth="1"/>
    <col min="12789" max="12789" width="7.75" style="5" customWidth="1"/>
    <col min="12790" max="12790" width="8.125" style="5" customWidth="1"/>
    <col min="12791" max="12791" width="7.5" style="5" customWidth="1"/>
    <col min="12792" max="12794" width="7" style="5" customWidth="1"/>
    <col min="12795" max="12796" width="7.5" style="5" customWidth="1"/>
    <col min="12797" max="12797" width="16.125" style="5" customWidth="1"/>
    <col min="12798" max="12798" width="13.875" style="5" customWidth="1"/>
    <col min="12799" max="12800" width="9" style="5"/>
    <col min="12801" max="12801" width="15.75" style="5" customWidth="1"/>
    <col min="12802" max="13043" width="9" style="5"/>
    <col min="13044" max="13044" width="37.875" style="5" customWidth="1"/>
    <col min="13045" max="13045" width="7.75" style="5" customWidth="1"/>
    <col min="13046" max="13046" width="8.125" style="5" customWidth="1"/>
    <col min="13047" max="13047" width="7.5" style="5" customWidth="1"/>
    <col min="13048" max="13050" width="7" style="5" customWidth="1"/>
    <col min="13051" max="13052" width="7.5" style="5" customWidth="1"/>
    <col min="13053" max="13053" width="16.125" style="5" customWidth="1"/>
    <col min="13054" max="13054" width="13.875" style="5" customWidth="1"/>
    <col min="13055" max="13056" width="9" style="5"/>
    <col min="13057" max="13057" width="15.75" style="5" customWidth="1"/>
    <col min="13058" max="13299" width="9" style="5"/>
    <col min="13300" max="13300" width="37.875" style="5" customWidth="1"/>
    <col min="13301" max="13301" width="7.75" style="5" customWidth="1"/>
    <col min="13302" max="13302" width="8.125" style="5" customWidth="1"/>
    <col min="13303" max="13303" width="7.5" style="5" customWidth="1"/>
    <col min="13304" max="13306" width="7" style="5" customWidth="1"/>
    <col min="13307" max="13308" width="7.5" style="5" customWidth="1"/>
    <col min="13309" max="13309" width="16.125" style="5" customWidth="1"/>
    <col min="13310" max="13310" width="13.875" style="5" customWidth="1"/>
    <col min="13311" max="13312" width="9" style="5"/>
    <col min="13313" max="13313" width="15.75" style="5" customWidth="1"/>
    <col min="13314" max="13555" width="9" style="5"/>
    <col min="13556" max="13556" width="37.875" style="5" customWidth="1"/>
    <col min="13557" max="13557" width="7.75" style="5" customWidth="1"/>
    <col min="13558" max="13558" width="8.125" style="5" customWidth="1"/>
    <col min="13559" max="13559" width="7.5" style="5" customWidth="1"/>
    <col min="13560" max="13562" width="7" style="5" customWidth="1"/>
    <col min="13563" max="13564" width="7.5" style="5" customWidth="1"/>
    <col min="13565" max="13565" width="16.125" style="5" customWidth="1"/>
    <col min="13566" max="13566" width="13.875" style="5" customWidth="1"/>
    <col min="13567" max="13568" width="9" style="5"/>
    <col min="13569" max="13569" width="15.75" style="5" customWidth="1"/>
    <col min="13570" max="13811" width="9" style="5"/>
    <col min="13812" max="13812" width="37.875" style="5" customWidth="1"/>
    <col min="13813" max="13813" width="7.75" style="5" customWidth="1"/>
    <col min="13814" max="13814" width="8.125" style="5" customWidth="1"/>
    <col min="13815" max="13815" width="7.5" style="5" customWidth="1"/>
    <col min="13816" max="13818" width="7" style="5" customWidth="1"/>
    <col min="13819" max="13820" width="7.5" style="5" customWidth="1"/>
    <col min="13821" max="13821" width="16.125" style="5" customWidth="1"/>
    <col min="13822" max="13822" width="13.875" style="5" customWidth="1"/>
    <col min="13823" max="13824" width="9" style="5"/>
    <col min="13825" max="13825" width="15.75" style="5" customWidth="1"/>
    <col min="13826" max="14067" width="9" style="5"/>
    <col min="14068" max="14068" width="37.875" style="5" customWidth="1"/>
    <col min="14069" max="14069" width="7.75" style="5" customWidth="1"/>
    <col min="14070" max="14070" width="8.125" style="5" customWidth="1"/>
    <col min="14071" max="14071" width="7.5" style="5" customWidth="1"/>
    <col min="14072" max="14074" width="7" style="5" customWidth="1"/>
    <col min="14075" max="14076" width="7.5" style="5" customWidth="1"/>
    <col min="14077" max="14077" width="16.125" style="5" customWidth="1"/>
    <col min="14078" max="14078" width="13.875" style="5" customWidth="1"/>
    <col min="14079" max="14080" width="9" style="5"/>
    <col min="14081" max="14081" width="15.75" style="5" customWidth="1"/>
    <col min="14082" max="14323" width="9" style="5"/>
    <col min="14324" max="14324" width="37.875" style="5" customWidth="1"/>
    <col min="14325" max="14325" width="7.75" style="5" customWidth="1"/>
    <col min="14326" max="14326" width="8.125" style="5" customWidth="1"/>
    <col min="14327" max="14327" width="7.5" style="5" customWidth="1"/>
    <col min="14328" max="14330" width="7" style="5" customWidth="1"/>
    <col min="14331" max="14332" width="7.5" style="5" customWidth="1"/>
    <col min="14333" max="14333" width="16.125" style="5" customWidth="1"/>
    <col min="14334" max="14334" width="13.875" style="5" customWidth="1"/>
    <col min="14335" max="14336" width="9" style="5"/>
    <col min="14337" max="14337" width="15.75" style="5" customWidth="1"/>
    <col min="14338" max="14579" width="9" style="5"/>
    <col min="14580" max="14580" width="37.875" style="5" customWidth="1"/>
    <col min="14581" max="14581" width="7.75" style="5" customWidth="1"/>
    <col min="14582" max="14582" width="8.125" style="5" customWidth="1"/>
    <col min="14583" max="14583" width="7.5" style="5" customWidth="1"/>
    <col min="14584" max="14586" width="7" style="5" customWidth="1"/>
    <col min="14587" max="14588" width="7.5" style="5" customWidth="1"/>
    <col min="14589" max="14589" width="16.125" style="5" customWidth="1"/>
    <col min="14590" max="14590" width="13.875" style="5" customWidth="1"/>
    <col min="14591" max="14592" width="9" style="5"/>
    <col min="14593" max="14593" width="15.75" style="5" customWidth="1"/>
    <col min="14594" max="14835" width="9" style="5"/>
    <col min="14836" max="14836" width="37.875" style="5" customWidth="1"/>
    <col min="14837" max="14837" width="7.75" style="5" customWidth="1"/>
    <col min="14838" max="14838" width="8.125" style="5" customWidth="1"/>
    <col min="14839" max="14839" width="7.5" style="5" customWidth="1"/>
    <col min="14840" max="14842" width="7" style="5" customWidth="1"/>
    <col min="14843" max="14844" width="7.5" style="5" customWidth="1"/>
    <col min="14845" max="14845" width="16.125" style="5" customWidth="1"/>
    <col min="14846" max="14846" width="13.875" style="5" customWidth="1"/>
    <col min="14847" max="14848" width="9" style="5"/>
    <col min="14849" max="14849" width="15.75" style="5" customWidth="1"/>
    <col min="14850" max="15091" width="9" style="5"/>
    <col min="15092" max="15092" width="37.875" style="5" customWidth="1"/>
    <col min="15093" max="15093" width="7.75" style="5" customWidth="1"/>
    <col min="15094" max="15094" width="8.125" style="5" customWidth="1"/>
    <col min="15095" max="15095" width="7.5" style="5" customWidth="1"/>
    <col min="15096" max="15098" width="7" style="5" customWidth="1"/>
    <col min="15099" max="15100" width="7.5" style="5" customWidth="1"/>
    <col min="15101" max="15101" width="16.125" style="5" customWidth="1"/>
    <col min="15102" max="15102" width="13.875" style="5" customWidth="1"/>
    <col min="15103" max="15104" width="9" style="5"/>
    <col min="15105" max="15105" width="15.75" style="5" customWidth="1"/>
    <col min="15106" max="15347" width="9" style="5"/>
    <col min="15348" max="15348" width="37.875" style="5" customWidth="1"/>
    <col min="15349" max="15349" width="7.75" style="5" customWidth="1"/>
    <col min="15350" max="15350" width="8.125" style="5" customWidth="1"/>
    <col min="15351" max="15351" width="7.5" style="5" customWidth="1"/>
    <col min="15352" max="15354" width="7" style="5" customWidth="1"/>
    <col min="15355" max="15356" width="7.5" style="5" customWidth="1"/>
    <col min="15357" max="15357" width="16.125" style="5" customWidth="1"/>
    <col min="15358" max="15358" width="13.875" style="5" customWidth="1"/>
    <col min="15359" max="15360" width="9" style="5"/>
    <col min="15361" max="15361" width="15.75" style="5" customWidth="1"/>
    <col min="15362" max="15603" width="9" style="5"/>
    <col min="15604" max="15604" width="37.875" style="5" customWidth="1"/>
    <col min="15605" max="15605" width="7.75" style="5" customWidth="1"/>
    <col min="15606" max="15606" width="8.125" style="5" customWidth="1"/>
    <col min="15607" max="15607" width="7.5" style="5" customWidth="1"/>
    <col min="15608" max="15610" width="7" style="5" customWidth="1"/>
    <col min="15611" max="15612" width="7.5" style="5" customWidth="1"/>
    <col min="15613" max="15613" width="16.125" style="5" customWidth="1"/>
    <col min="15614" max="15614" width="13.875" style="5" customWidth="1"/>
    <col min="15615" max="15616" width="9" style="5"/>
    <col min="15617" max="15617" width="15.75" style="5" customWidth="1"/>
    <col min="15618" max="15859" width="9" style="5"/>
    <col min="15860" max="15860" width="37.875" style="5" customWidth="1"/>
    <col min="15861" max="15861" width="7.75" style="5" customWidth="1"/>
    <col min="15862" max="15862" width="8.125" style="5" customWidth="1"/>
    <col min="15863" max="15863" width="7.5" style="5" customWidth="1"/>
    <col min="15864" max="15866" width="7" style="5" customWidth="1"/>
    <col min="15867" max="15868" width="7.5" style="5" customWidth="1"/>
    <col min="15869" max="15869" width="16.125" style="5" customWidth="1"/>
    <col min="15870" max="15870" width="13.875" style="5" customWidth="1"/>
    <col min="15871" max="15872" width="9" style="5"/>
    <col min="15873" max="15873" width="15.75" style="5" customWidth="1"/>
    <col min="15874" max="16115" width="9" style="5"/>
    <col min="16116" max="16116" width="37.875" style="5" customWidth="1"/>
    <col min="16117" max="16117" width="7.75" style="5" customWidth="1"/>
    <col min="16118" max="16118" width="8.125" style="5" customWidth="1"/>
    <col min="16119" max="16119" width="7.5" style="5" customWidth="1"/>
    <col min="16120" max="16122" width="7" style="5" customWidth="1"/>
    <col min="16123" max="16124" width="7.5" style="5" customWidth="1"/>
    <col min="16125" max="16125" width="16.125" style="5" customWidth="1"/>
    <col min="16126" max="16126" width="13.875" style="5" customWidth="1"/>
    <col min="16127" max="16128" width="9" style="5"/>
    <col min="16129" max="16129" width="15.75" style="5" customWidth="1"/>
    <col min="16130" max="16384" width="9" style="5"/>
  </cols>
  <sheetData>
    <row r="1" spans="1:234" s="1" customFormat="1" ht="25.5">
      <c r="A1" s="17" t="s">
        <v>86</v>
      </c>
      <c r="B1" s="17"/>
      <c r="C1" s="17"/>
      <c r="D1" s="17"/>
      <c r="E1" s="17"/>
      <c r="F1" s="17"/>
      <c r="G1" s="17"/>
      <c r="H1" s="17"/>
      <c r="I1" s="17"/>
    </row>
    <row r="2" spans="1:234" s="1" customFormat="1">
      <c r="A2" s="3"/>
      <c r="B2" s="3"/>
      <c r="C2" s="3"/>
      <c r="D2" s="3"/>
      <c r="E2" s="3"/>
      <c r="F2" s="3"/>
      <c r="G2" s="3"/>
      <c r="H2" s="3"/>
      <c r="I2" s="16" t="s">
        <v>0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</row>
    <row r="3" spans="1:234" s="2" customFormat="1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spans="1:234" ht="15.75">
      <c r="A4" s="8" t="s">
        <v>10</v>
      </c>
      <c r="B4" s="9">
        <f>SUM(B5,B6)</f>
        <v>86423.46</v>
      </c>
      <c r="C4" s="9">
        <f>SUM(C5,C6)</f>
        <v>58892.01</v>
      </c>
      <c r="D4" s="9">
        <f>SUM(D5,D6)</f>
        <v>3431.4168</v>
      </c>
      <c r="E4" s="9">
        <f t="shared" ref="E4:I4" si="0">SUM(E5,E6)</f>
        <v>6785.0698000000002</v>
      </c>
      <c r="F4" s="9">
        <f t="shared" si="0"/>
        <v>6615.777</v>
      </c>
      <c r="G4" s="9">
        <f t="shared" si="0"/>
        <v>5498.0923999999995</v>
      </c>
      <c r="H4" s="9">
        <f t="shared" si="0"/>
        <v>3338.6518999999998</v>
      </c>
      <c r="I4" s="9">
        <f t="shared" si="0"/>
        <v>1862.4421</v>
      </c>
    </row>
    <row r="5" spans="1:234" ht="15.75">
      <c r="A5" s="10" t="s">
        <v>11</v>
      </c>
      <c r="B5" s="11">
        <f t="shared" ref="B5:B18" si="1">SUM(C5:I5)</f>
        <v>70900</v>
      </c>
      <c r="C5" s="9">
        <v>45149</v>
      </c>
      <c r="D5" s="9">
        <v>2813</v>
      </c>
      <c r="E5" s="9">
        <v>6471</v>
      </c>
      <c r="F5" s="9">
        <v>6292</v>
      </c>
      <c r="G5" s="9">
        <v>5222</v>
      </c>
      <c r="H5" s="9">
        <v>3187</v>
      </c>
      <c r="I5" s="9">
        <v>1766</v>
      </c>
    </row>
    <row r="6" spans="1:234">
      <c r="A6" s="12" t="s">
        <v>12</v>
      </c>
      <c r="B6" s="11">
        <f t="shared" si="1"/>
        <v>15523.460000000001</v>
      </c>
      <c r="C6" s="11">
        <f>SUM(C7,C71)</f>
        <v>13743.01</v>
      </c>
      <c r="D6" s="11">
        <f t="shared" ref="D6:I6" si="2">SUM(D7,D71)</f>
        <v>618.41679999999997</v>
      </c>
      <c r="E6" s="11">
        <f t="shared" si="2"/>
        <v>314.06979999999999</v>
      </c>
      <c r="F6" s="11">
        <f t="shared" si="2"/>
        <v>323.77700000000004</v>
      </c>
      <c r="G6" s="11">
        <f t="shared" si="2"/>
        <v>276.0924</v>
      </c>
      <c r="H6" s="11">
        <f t="shared" si="2"/>
        <v>151.65190000000001</v>
      </c>
      <c r="I6" s="11">
        <f t="shared" si="2"/>
        <v>96.442099999999996</v>
      </c>
    </row>
    <row r="7" spans="1:234">
      <c r="A7" s="13" t="s">
        <v>13</v>
      </c>
      <c r="B7" s="11">
        <f t="shared" si="1"/>
        <v>15170.71</v>
      </c>
      <c r="C7" s="11">
        <f>SUM(C8,C21,C26,C31,C41,C48,C52,C54,C63,C65,C67,C69)</f>
        <v>13569.86</v>
      </c>
      <c r="D7" s="11">
        <f t="shared" ref="D7:I7" si="3">SUM(D8,D21,D26,D31,D41,D48,D52,D54,D63,D65,D67,D69)</f>
        <v>518.41679999999997</v>
      </c>
      <c r="E7" s="11">
        <f t="shared" si="3"/>
        <v>314.06979999999999</v>
      </c>
      <c r="F7" s="11">
        <f t="shared" si="3"/>
        <v>304.17700000000002</v>
      </c>
      <c r="G7" s="11">
        <f t="shared" si="3"/>
        <v>236.0924</v>
      </c>
      <c r="H7" s="11">
        <f t="shared" si="3"/>
        <v>151.65190000000001</v>
      </c>
      <c r="I7" s="11">
        <f t="shared" si="3"/>
        <v>76.442099999999996</v>
      </c>
    </row>
    <row r="8" spans="1:234">
      <c r="A8" s="14" t="s">
        <v>14</v>
      </c>
      <c r="B8" s="11">
        <f t="shared" si="1"/>
        <v>449.55999999999995</v>
      </c>
      <c r="C8" s="14">
        <f>SUM(C9:C20)</f>
        <v>178</v>
      </c>
      <c r="D8" s="14">
        <f t="shared" ref="D8:I8" si="4">SUM(D9:D20)</f>
        <v>56.56</v>
      </c>
      <c r="E8" s="14">
        <f t="shared" si="4"/>
        <v>57.4</v>
      </c>
      <c r="F8" s="14">
        <f t="shared" si="4"/>
        <v>47.36</v>
      </c>
      <c r="G8" s="14">
        <f t="shared" si="4"/>
        <v>55.519999999999996</v>
      </c>
      <c r="H8" s="14">
        <f t="shared" si="4"/>
        <v>34.72</v>
      </c>
      <c r="I8" s="14">
        <f t="shared" si="4"/>
        <v>20</v>
      </c>
    </row>
    <row r="9" spans="1:234">
      <c r="A9" s="14" t="s">
        <v>15</v>
      </c>
      <c r="B9" s="11">
        <f t="shared" si="1"/>
        <v>100</v>
      </c>
      <c r="C9" s="14"/>
      <c r="D9" s="14">
        <v>20</v>
      </c>
      <c r="E9" s="14">
        <v>20</v>
      </c>
      <c r="F9" s="14">
        <v>20</v>
      </c>
      <c r="G9" s="14">
        <v>20</v>
      </c>
      <c r="H9" s="14">
        <v>10</v>
      </c>
      <c r="I9" s="14">
        <v>10</v>
      </c>
    </row>
    <row r="10" spans="1:234">
      <c r="A10" s="14" t="s">
        <v>16</v>
      </c>
      <c r="B10" s="11">
        <f t="shared" si="1"/>
        <v>60</v>
      </c>
      <c r="C10" s="14"/>
      <c r="D10" s="14">
        <v>15</v>
      </c>
      <c r="E10" s="14">
        <v>14</v>
      </c>
      <c r="F10" s="14">
        <v>5</v>
      </c>
      <c r="G10" s="14">
        <v>8</v>
      </c>
      <c r="H10" s="14">
        <v>13</v>
      </c>
      <c r="I10" s="14">
        <v>5</v>
      </c>
    </row>
    <row r="11" spans="1:234">
      <c r="A11" s="14" t="s">
        <v>17</v>
      </c>
      <c r="B11" s="11">
        <f t="shared" si="1"/>
        <v>112</v>
      </c>
      <c r="C11" s="5">
        <v>112</v>
      </c>
      <c r="D11" s="14"/>
      <c r="E11" s="14"/>
      <c r="F11" s="14"/>
      <c r="G11" s="14"/>
      <c r="H11" s="14"/>
      <c r="I11" s="14"/>
    </row>
    <row r="12" spans="1:234">
      <c r="A12" s="14" t="s">
        <v>18</v>
      </c>
      <c r="B12" s="11">
        <f t="shared" si="1"/>
        <v>15</v>
      </c>
      <c r="C12" s="14">
        <v>15</v>
      </c>
      <c r="D12" s="14"/>
      <c r="E12" s="14"/>
      <c r="F12" s="14"/>
      <c r="G12" s="14"/>
      <c r="H12" s="14"/>
      <c r="I12" s="14"/>
    </row>
    <row r="13" spans="1:234">
      <c r="A13" s="14" t="s">
        <v>19</v>
      </c>
      <c r="B13" s="11">
        <f t="shared" si="1"/>
        <v>5</v>
      </c>
      <c r="C13" s="14">
        <v>5</v>
      </c>
      <c r="D13" s="14"/>
      <c r="E13" s="14"/>
      <c r="F13" s="14"/>
      <c r="G13" s="14"/>
      <c r="H13" s="14"/>
      <c r="I13" s="14"/>
    </row>
    <row r="14" spans="1:234">
      <c r="A14" s="14" t="s">
        <v>20</v>
      </c>
      <c r="B14" s="11">
        <f t="shared" si="1"/>
        <v>3</v>
      </c>
      <c r="C14" s="14">
        <v>3</v>
      </c>
      <c r="D14" s="14"/>
      <c r="E14" s="14"/>
      <c r="F14" s="14"/>
      <c r="G14" s="14"/>
      <c r="H14" s="14"/>
      <c r="I14" s="14"/>
    </row>
    <row r="15" spans="1:234">
      <c r="A15" s="14" t="s">
        <v>21</v>
      </c>
      <c r="B15" s="11">
        <f t="shared" si="1"/>
        <v>127.55999999999999</v>
      </c>
      <c r="C15" s="14">
        <v>16</v>
      </c>
      <c r="D15" s="14">
        <v>21.56</v>
      </c>
      <c r="E15" s="14">
        <v>23.4</v>
      </c>
      <c r="F15" s="14">
        <v>22.36</v>
      </c>
      <c r="G15" s="14">
        <v>27.52</v>
      </c>
      <c r="H15" s="14">
        <v>11.72</v>
      </c>
      <c r="I15" s="14">
        <v>5</v>
      </c>
    </row>
    <row r="16" spans="1:234">
      <c r="A16" s="14" t="s">
        <v>22</v>
      </c>
      <c r="B16" s="11">
        <f t="shared" si="1"/>
        <v>3</v>
      </c>
      <c r="C16" s="14">
        <v>3</v>
      </c>
      <c r="D16" s="14"/>
      <c r="E16" s="14"/>
      <c r="F16" s="14"/>
      <c r="G16" s="14"/>
      <c r="H16" s="14"/>
      <c r="I16" s="14"/>
    </row>
    <row r="17" spans="1:9">
      <c r="A17" s="14" t="s">
        <v>23</v>
      </c>
      <c r="B17" s="11">
        <f t="shared" si="1"/>
        <v>10</v>
      </c>
      <c r="C17" s="14">
        <v>10</v>
      </c>
      <c r="D17" s="14"/>
      <c r="E17" s="14"/>
      <c r="F17" s="14"/>
      <c r="G17" s="14"/>
      <c r="H17" s="14"/>
      <c r="I17" s="14"/>
    </row>
    <row r="18" spans="1:9">
      <c r="A18" s="14" t="s">
        <v>24</v>
      </c>
      <c r="B18" s="11">
        <f t="shared" si="1"/>
        <v>5</v>
      </c>
      <c r="C18" s="14">
        <v>5</v>
      </c>
      <c r="D18" s="14"/>
      <c r="E18" s="14"/>
      <c r="F18" s="14"/>
      <c r="G18" s="14"/>
      <c r="H18" s="14"/>
      <c r="I18" s="14"/>
    </row>
    <row r="19" spans="1:9">
      <c r="A19" s="14" t="s">
        <v>25</v>
      </c>
      <c r="B19" s="11">
        <f t="shared" ref="B19:B24" si="5">SUM(C19:I19)</f>
        <v>4</v>
      </c>
      <c r="C19" s="14">
        <v>4</v>
      </c>
      <c r="D19" s="14"/>
      <c r="E19" s="14"/>
      <c r="F19" s="14"/>
      <c r="G19" s="14"/>
      <c r="H19" s="14"/>
      <c r="I19" s="14"/>
    </row>
    <row r="20" spans="1:9">
      <c r="A20" s="14" t="s">
        <v>26</v>
      </c>
      <c r="B20" s="11">
        <f t="shared" si="5"/>
        <v>5</v>
      </c>
      <c r="C20" s="14">
        <v>5</v>
      </c>
      <c r="D20" s="14"/>
      <c r="E20" s="14"/>
      <c r="F20" s="14"/>
      <c r="G20" s="14"/>
      <c r="H20" s="14"/>
      <c r="I20" s="14"/>
    </row>
    <row r="21" spans="1:9">
      <c r="A21" s="14" t="s">
        <v>27</v>
      </c>
      <c r="B21" s="11">
        <f t="shared" si="5"/>
        <v>590.27</v>
      </c>
      <c r="C21" s="14">
        <f>SUM(C22:C25)</f>
        <v>590.27</v>
      </c>
      <c r="D21" s="14">
        <f t="shared" ref="D21:I21" si="6">SUM(D22:D25)</f>
        <v>0</v>
      </c>
      <c r="E21" s="14">
        <f t="shared" si="6"/>
        <v>0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0</v>
      </c>
    </row>
    <row r="22" spans="1:9">
      <c r="A22" s="14" t="s">
        <v>28</v>
      </c>
      <c r="B22" s="11">
        <f t="shared" si="5"/>
        <v>25.48</v>
      </c>
      <c r="C22" s="14">
        <f>11.6+13.88</f>
        <v>25.48</v>
      </c>
      <c r="D22" s="14"/>
      <c r="E22" s="14"/>
      <c r="F22" s="14"/>
      <c r="G22" s="14"/>
      <c r="H22" s="14"/>
      <c r="I22" s="14"/>
    </row>
    <row r="23" spans="1:9">
      <c r="A23" s="14" t="s">
        <v>29</v>
      </c>
      <c r="B23" s="11">
        <f t="shared" si="5"/>
        <v>234</v>
      </c>
      <c r="C23" s="14">
        <v>234</v>
      </c>
      <c r="D23" s="14"/>
      <c r="E23" s="14"/>
      <c r="F23" s="14"/>
      <c r="G23" s="14"/>
      <c r="H23" s="14"/>
      <c r="I23" s="14"/>
    </row>
    <row r="24" spans="1:9">
      <c r="A24" s="14" t="s">
        <v>30</v>
      </c>
      <c r="B24" s="11">
        <f t="shared" si="5"/>
        <v>15.43</v>
      </c>
      <c r="C24" s="14">
        <v>15.43</v>
      </c>
      <c r="D24" s="14"/>
      <c r="E24" s="14"/>
      <c r="F24" s="14"/>
      <c r="G24" s="14"/>
      <c r="H24" s="14"/>
      <c r="I24" s="14"/>
    </row>
    <row r="25" spans="1:9">
      <c r="A25" s="14" t="s">
        <v>31</v>
      </c>
      <c r="B25" s="11">
        <f t="shared" ref="B25:B28" si="7">SUM(C25:I25)</f>
        <v>315.36</v>
      </c>
      <c r="C25" s="14">
        <v>315.36</v>
      </c>
      <c r="D25" s="14"/>
      <c r="E25" s="14"/>
      <c r="F25" s="14"/>
      <c r="G25" s="14"/>
      <c r="H25" s="14"/>
      <c r="I25" s="14"/>
    </row>
    <row r="26" spans="1:9">
      <c r="A26" s="14" t="s">
        <v>32</v>
      </c>
      <c r="B26" s="11">
        <f t="shared" si="7"/>
        <v>156.80000000000001</v>
      </c>
      <c r="C26" s="14">
        <f>SUM(C27:C30)</f>
        <v>146.80000000000001</v>
      </c>
      <c r="D26" s="14">
        <f t="shared" ref="D26:I26" si="8">SUM(D27:D30)</f>
        <v>0</v>
      </c>
      <c r="E26" s="14">
        <f t="shared" si="8"/>
        <v>0</v>
      </c>
      <c r="F26" s="14">
        <f t="shared" si="8"/>
        <v>10</v>
      </c>
      <c r="G26" s="14">
        <f t="shared" si="8"/>
        <v>0</v>
      </c>
      <c r="H26" s="14">
        <f t="shared" si="8"/>
        <v>0</v>
      </c>
      <c r="I26" s="14">
        <f t="shared" si="8"/>
        <v>0</v>
      </c>
    </row>
    <row r="27" spans="1:9">
      <c r="A27" s="14" t="s">
        <v>33</v>
      </c>
      <c r="B27" s="11">
        <f t="shared" si="7"/>
        <v>42.6</v>
      </c>
      <c r="C27" s="14">
        <v>42.6</v>
      </c>
      <c r="D27" s="14"/>
      <c r="E27" s="14"/>
      <c r="F27" s="14"/>
      <c r="G27" s="14"/>
      <c r="H27" s="14"/>
      <c r="I27" s="14"/>
    </row>
    <row r="28" spans="1:9">
      <c r="A28" s="14" t="s">
        <v>34</v>
      </c>
      <c r="B28" s="11">
        <f t="shared" si="7"/>
        <v>10</v>
      </c>
      <c r="C28" s="14"/>
      <c r="D28" s="14"/>
      <c r="E28" s="14"/>
      <c r="F28" s="14">
        <v>10</v>
      </c>
      <c r="G28" s="14"/>
      <c r="H28" s="14"/>
      <c r="I28" s="14"/>
    </row>
    <row r="29" spans="1:9">
      <c r="A29" s="14" t="s">
        <v>35</v>
      </c>
      <c r="B29" s="11">
        <f>SUM(C29:I29)</f>
        <v>4.2</v>
      </c>
      <c r="C29" s="14">
        <v>4.2</v>
      </c>
      <c r="D29" s="14"/>
      <c r="E29" s="14"/>
      <c r="F29" s="14"/>
      <c r="G29" s="14"/>
      <c r="H29" s="14"/>
      <c r="I29" s="14"/>
    </row>
    <row r="30" spans="1:9">
      <c r="A30" s="14" t="s">
        <v>36</v>
      </c>
      <c r="B30" s="11">
        <f>SUM(C30:I30)</f>
        <v>100</v>
      </c>
      <c r="C30" s="14">
        <v>100</v>
      </c>
      <c r="D30" s="14"/>
      <c r="E30" s="14"/>
      <c r="F30" s="14"/>
      <c r="G30" s="14"/>
      <c r="H30" s="14"/>
      <c r="I30" s="14"/>
    </row>
    <row r="31" spans="1:9">
      <c r="A31" s="14" t="s">
        <v>37</v>
      </c>
      <c r="B31" s="11">
        <f>SUM(C31:I31)</f>
        <v>1020.1199999999999</v>
      </c>
      <c r="C31" s="14">
        <f>SUM(C32:C40)</f>
        <v>1020.1199999999999</v>
      </c>
      <c r="D31" s="14">
        <f t="shared" ref="D31:I31" si="9">SUM(D32:D40)</f>
        <v>0</v>
      </c>
      <c r="E31" s="14">
        <f t="shared" si="9"/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0</v>
      </c>
    </row>
    <row r="32" spans="1:9">
      <c r="A32" s="14" t="s">
        <v>38</v>
      </c>
      <c r="B32" s="11">
        <f>SUM(C32:I32)</f>
        <v>34.15</v>
      </c>
      <c r="C32" s="14">
        <v>34.15</v>
      </c>
      <c r="D32" s="14"/>
      <c r="E32" s="14"/>
      <c r="F32" s="14"/>
      <c r="G32" s="14"/>
      <c r="H32" s="14"/>
      <c r="I32" s="14"/>
    </row>
    <row r="33" spans="1:9">
      <c r="A33" s="14" t="s">
        <v>39</v>
      </c>
      <c r="B33" s="11">
        <f t="shared" ref="B33:B51" si="10">SUM(C33:I33)</f>
        <v>11.04</v>
      </c>
      <c r="C33" s="14">
        <v>11.04</v>
      </c>
      <c r="D33" s="14"/>
      <c r="E33" s="14"/>
      <c r="F33" s="14"/>
      <c r="G33" s="14"/>
      <c r="H33" s="14"/>
      <c r="I33" s="14"/>
    </row>
    <row r="34" spans="1:9">
      <c r="A34" s="14" t="s">
        <v>40</v>
      </c>
      <c r="B34" s="11">
        <f t="shared" si="10"/>
        <v>48.66</v>
      </c>
      <c r="C34" s="14">
        <v>48.66</v>
      </c>
      <c r="D34" s="14"/>
      <c r="E34" s="14"/>
      <c r="F34" s="14"/>
      <c r="G34" s="14"/>
      <c r="H34" s="14"/>
      <c r="I34" s="14"/>
    </row>
    <row r="35" spans="1:9">
      <c r="A35" s="14" t="s">
        <v>41</v>
      </c>
      <c r="B35" s="11">
        <f t="shared" si="10"/>
        <v>297.95</v>
      </c>
      <c r="C35" s="14">
        <v>297.95</v>
      </c>
      <c r="D35" s="14"/>
      <c r="E35" s="14"/>
      <c r="F35" s="14"/>
      <c r="G35" s="14"/>
      <c r="H35" s="14"/>
      <c r="I35" s="14"/>
    </row>
    <row r="36" spans="1:9">
      <c r="A36" s="14" t="s">
        <v>42</v>
      </c>
      <c r="B36" s="11">
        <f t="shared" si="10"/>
        <v>358.76</v>
      </c>
      <c r="C36" s="14">
        <v>358.76</v>
      </c>
      <c r="D36" s="14"/>
      <c r="E36" s="14"/>
      <c r="F36" s="14"/>
      <c r="G36" s="14"/>
      <c r="H36" s="14"/>
      <c r="I36" s="14"/>
    </row>
    <row r="37" spans="1:9">
      <c r="A37" s="14" t="s">
        <v>43</v>
      </c>
      <c r="B37" s="11">
        <f t="shared" si="10"/>
        <v>30</v>
      </c>
      <c r="C37" s="14">
        <v>30</v>
      </c>
      <c r="D37" s="14"/>
      <c r="E37" s="14"/>
      <c r="F37" s="14"/>
      <c r="G37" s="14"/>
      <c r="H37" s="14"/>
      <c r="I37" s="14"/>
    </row>
    <row r="38" spans="1:9">
      <c r="A38" s="14" t="s">
        <v>44</v>
      </c>
      <c r="B38" s="11">
        <f t="shared" si="10"/>
        <v>239.56</v>
      </c>
      <c r="C38" s="14">
        <v>239.56</v>
      </c>
      <c r="D38" s="14"/>
      <c r="E38" s="14"/>
      <c r="F38" s="14"/>
      <c r="G38" s="14"/>
      <c r="H38" s="14"/>
      <c r="I38" s="14"/>
    </row>
    <row r="39" spans="1:9">
      <c r="A39" s="14" t="s">
        <v>42</v>
      </c>
      <c r="B39" s="11">
        <f t="shared" si="10"/>
        <v>0</v>
      </c>
      <c r="C39" s="14"/>
      <c r="D39" s="14"/>
      <c r="E39" s="14"/>
      <c r="F39" s="14"/>
      <c r="G39" s="14"/>
      <c r="H39" s="14"/>
      <c r="I39" s="14"/>
    </row>
    <row r="40" spans="1:9">
      <c r="A40" s="14" t="s">
        <v>42</v>
      </c>
      <c r="B40" s="11">
        <f t="shared" si="10"/>
        <v>0</v>
      </c>
      <c r="C40" s="14"/>
      <c r="D40" s="14"/>
      <c r="E40" s="14"/>
      <c r="F40" s="14"/>
      <c r="G40" s="14"/>
      <c r="H40" s="14"/>
      <c r="I40" s="14"/>
    </row>
    <row r="41" spans="1:9">
      <c r="A41" s="14" t="s">
        <v>45</v>
      </c>
      <c r="B41" s="11">
        <f t="shared" si="10"/>
        <v>483.56000000000006</v>
      </c>
      <c r="C41" s="14">
        <f>SUM(C42:C47)</f>
        <v>349.87</v>
      </c>
      <c r="D41" s="14">
        <f t="shared" ref="D41:I41" si="11">SUM(D42:D47)</f>
        <v>81.36999999999999</v>
      </c>
      <c r="E41" s="14">
        <f t="shared" si="11"/>
        <v>12.72</v>
      </c>
      <c r="F41" s="14">
        <f t="shared" si="11"/>
        <v>19.920000000000002</v>
      </c>
      <c r="G41" s="14">
        <f t="shared" si="11"/>
        <v>12.72</v>
      </c>
      <c r="H41" s="14">
        <f t="shared" si="11"/>
        <v>6.96</v>
      </c>
      <c r="I41" s="14">
        <f t="shared" si="11"/>
        <v>0</v>
      </c>
    </row>
    <row r="42" spans="1:9">
      <c r="A42" s="14" t="s">
        <v>46</v>
      </c>
      <c r="B42" s="11">
        <f t="shared" si="10"/>
        <v>61.92</v>
      </c>
      <c r="C42" s="14"/>
      <c r="D42" s="14">
        <v>9.6</v>
      </c>
      <c r="E42" s="14">
        <v>12.72</v>
      </c>
      <c r="F42" s="14">
        <v>19.920000000000002</v>
      </c>
      <c r="G42" s="14">
        <v>12.72</v>
      </c>
      <c r="H42" s="14">
        <v>6.96</v>
      </c>
      <c r="I42" s="14"/>
    </row>
    <row r="43" spans="1:9">
      <c r="A43" s="14" t="s">
        <v>47</v>
      </c>
      <c r="B43" s="11">
        <f t="shared" si="10"/>
        <v>71.77</v>
      </c>
      <c r="C43" s="14"/>
      <c r="D43" s="14">
        <v>71.77</v>
      </c>
      <c r="E43" s="14"/>
      <c r="F43" s="14"/>
      <c r="G43" s="14"/>
      <c r="H43" s="14"/>
      <c r="I43" s="14"/>
    </row>
    <row r="44" spans="1:9">
      <c r="A44" s="14" t="s">
        <v>48</v>
      </c>
      <c r="B44" s="11">
        <f t="shared" si="10"/>
        <v>17.649999999999999</v>
      </c>
      <c r="C44" s="14">
        <v>17.649999999999999</v>
      </c>
      <c r="D44" s="14"/>
      <c r="E44" s="14"/>
      <c r="F44" s="14"/>
      <c r="G44" s="14"/>
      <c r="H44" s="14"/>
      <c r="I44" s="14"/>
    </row>
    <row r="45" spans="1:9">
      <c r="A45" s="14" t="s">
        <v>49</v>
      </c>
      <c r="B45" s="11">
        <f t="shared" si="10"/>
        <v>0.6</v>
      </c>
      <c r="C45" s="14">
        <v>0.6</v>
      </c>
      <c r="D45" s="14"/>
      <c r="E45" s="14"/>
      <c r="F45" s="14"/>
      <c r="G45" s="14"/>
      <c r="H45" s="14"/>
      <c r="I45" s="14"/>
    </row>
    <row r="46" spans="1:9">
      <c r="A46" s="14" t="s">
        <v>50</v>
      </c>
      <c r="B46" s="11">
        <f t="shared" si="10"/>
        <v>27.62</v>
      </c>
      <c r="C46" s="14">
        <v>27.62</v>
      </c>
      <c r="D46" s="14"/>
      <c r="E46" s="14"/>
      <c r="F46" s="14"/>
      <c r="G46" s="14"/>
      <c r="H46" s="14"/>
      <c r="I46" s="14"/>
    </row>
    <row r="47" spans="1:9">
      <c r="A47" s="14" t="s">
        <v>51</v>
      </c>
      <c r="B47" s="11">
        <f t="shared" si="10"/>
        <v>304</v>
      </c>
      <c r="C47" s="14">
        <v>304</v>
      </c>
      <c r="D47" s="14"/>
      <c r="E47" s="14"/>
      <c r="F47" s="14"/>
      <c r="G47" s="14"/>
      <c r="H47" s="14"/>
      <c r="I47" s="14"/>
    </row>
    <row r="48" spans="1:9">
      <c r="A48" s="14" t="s">
        <v>52</v>
      </c>
      <c r="B48" s="11">
        <f t="shared" si="10"/>
        <v>3301</v>
      </c>
      <c r="C48" s="14">
        <f>SUM(C49:C51)</f>
        <v>3301</v>
      </c>
      <c r="D48" s="14">
        <f t="shared" ref="D48:I48" si="12">SUM(D49:D51)</f>
        <v>0</v>
      </c>
      <c r="E48" s="14">
        <f t="shared" si="12"/>
        <v>0</v>
      </c>
      <c r="F48" s="14">
        <f t="shared" si="12"/>
        <v>0</v>
      </c>
      <c r="G48" s="14">
        <f t="shared" si="12"/>
        <v>0</v>
      </c>
      <c r="H48" s="14">
        <f t="shared" si="12"/>
        <v>0</v>
      </c>
      <c r="I48" s="14">
        <f t="shared" si="12"/>
        <v>0</v>
      </c>
    </row>
    <row r="49" spans="1:9">
      <c r="A49" s="14" t="s">
        <v>53</v>
      </c>
      <c r="B49" s="11">
        <f t="shared" si="10"/>
        <v>3124</v>
      </c>
      <c r="C49" s="14">
        <v>3124</v>
      </c>
      <c r="D49" s="15"/>
      <c r="E49" s="14"/>
      <c r="F49" s="14"/>
      <c r="G49" s="14"/>
      <c r="H49" s="14"/>
      <c r="I49" s="14"/>
    </row>
    <row r="50" spans="1:9">
      <c r="A50" s="14" t="s">
        <v>54</v>
      </c>
      <c r="B50" s="11">
        <f t="shared" si="10"/>
        <v>100</v>
      </c>
      <c r="C50" s="14">
        <v>100</v>
      </c>
      <c r="D50" s="15"/>
      <c r="E50" s="14"/>
      <c r="F50" s="14"/>
      <c r="G50" s="14"/>
      <c r="H50" s="14"/>
      <c r="I50" s="14"/>
    </row>
    <row r="51" spans="1:9">
      <c r="A51" s="14" t="s">
        <v>55</v>
      </c>
      <c r="B51" s="11">
        <f t="shared" si="10"/>
        <v>77</v>
      </c>
      <c r="C51" s="14">
        <v>77</v>
      </c>
      <c r="D51" s="15"/>
      <c r="E51" s="14"/>
      <c r="F51" s="14"/>
      <c r="G51" s="14"/>
      <c r="H51" s="14"/>
      <c r="I51" s="14"/>
    </row>
    <row r="52" spans="1:9">
      <c r="A52" s="14" t="s">
        <v>56</v>
      </c>
      <c r="B52" s="11">
        <f>SUM(C52:I52)</f>
        <v>63.84</v>
      </c>
      <c r="C52" s="14">
        <f>SUM(C53)</f>
        <v>2.8</v>
      </c>
      <c r="D52" s="14">
        <f t="shared" ref="D52:I52" si="13">SUM(D53)</f>
        <v>16.100000000000001</v>
      </c>
      <c r="E52" s="14">
        <f t="shared" si="13"/>
        <v>8.4</v>
      </c>
      <c r="F52" s="14">
        <f t="shared" si="13"/>
        <v>14</v>
      </c>
      <c r="G52" s="14">
        <f t="shared" si="13"/>
        <v>6.02</v>
      </c>
      <c r="H52" s="14">
        <f t="shared" si="13"/>
        <v>11.9</v>
      </c>
      <c r="I52" s="14">
        <f t="shared" si="13"/>
        <v>4.62</v>
      </c>
    </row>
    <row r="53" spans="1:9">
      <c r="A53" s="14" t="s">
        <v>57</v>
      </c>
      <c r="B53" s="11">
        <f t="shared" ref="B53:B71" si="14">SUM(C53:I53)</f>
        <v>63.84</v>
      </c>
      <c r="C53" s="14">
        <v>2.8</v>
      </c>
      <c r="D53" s="15">
        <v>16.100000000000001</v>
      </c>
      <c r="E53" s="14">
        <v>8.4</v>
      </c>
      <c r="F53" s="14">
        <v>14</v>
      </c>
      <c r="G53" s="14">
        <v>6.02</v>
      </c>
      <c r="H53" s="14">
        <v>11.9</v>
      </c>
      <c r="I53" s="14">
        <v>4.62</v>
      </c>
    </row>
    <row r="54" spans="1:9">
      <c r="A54" s="14" t="s">
        <v>58</v>
      </c>
      <c r="B54" s="11">
        <f t="shared" si="14"/>
        <v>8562.23</v>
      </c>
      <c r="C54" s="14">
        <f>SUM(C55:C62)</f>
        <v>7516</v>
      </c>
      <c r="D54" s="14">
        <f t="shared" ref="D54:I54" si="15">SUM(D55:D62)</f>
        <v>364.38679999999999</v>
      </c>
      <c r="E54" s="14">
        <f t="shared" si="15"/>
        <v>233.0498</v>
      </c>
      <c r="F54" s="14">
        <f t="shared" si="15"/>
        <v>212.89699999999999</v>
      </c>
      <c r="G54" s="14">
        <f t="shared" si="15"/>
        <v>136.75239999999999</v>
      </c>
      <c r="H54" s="14">
        <f t="shared" si="15"/>
        <v>47.321899999999999</v>
      </c>
      <c r="I54" s="14">
        <f t="shared" si="15"/>
        <v>51.822099999999999</v>
      </c>
    </row>
    <row r="55" spans="1:9">
      <c r="A55" s="14" t="s">
        <v>59</v>
      </c>
      <c r="B55" s="11">
        <f t="shared" si="14"/>
        <v>17</v>
      </c>
      <c r="C55" s="14">
        <v>17</v>
      </c>
      <c r="D55" s="15"/>
      <c r="E55" s="14"/>
      <c r="F55" s="14"/>
      <c r="G55" s="14"/>
      <c r="H55" s="14"/>
      <c r="I55" s="14"/>
    </row>
    <row r="56" spans="1:9">
      <c r="A56" s="14" t="s">
        <v>60</v>
      </c>
      <c r="B56" s="11">
        <f t="shared" si="14"/>
        <v>18</v>
      </c>
      <c r="C56" s="14">
        <v>2</v>
      </c>
      <c r="D56" s="15">
        <v>4</v>
      </c>
      <c r="E56" s="14">
        <v>6</v>
      </c>
      <c r="F56" s="14">
        <v>3</v>
      </c>
      <c r="G56" s="14">
        <v>1</v>
      </c>
      <c r="H56" s="14">
        <v>1</v>
      </c>
      <c r="I56" s="14">
        <v>1</v>
      </c>
    </row>
    <row r="57" spans="1:9">
      <c r="A57" s="14" t="s">
        <v>61</v>
      </c>
      <c r="B57" s="11">
        <f t="shared" si="14"/>
        <v>233</v>
      </c>
      <c r="C57" s="14">
        <v>233</v>
      </c>
      <c r="D57" s="15"/>
      <c r="E57" s="14"/>
      <c r="F57" s="14"/>
      <c r="G57" s="14"/>
      <c r="H57" s="14"/>
      <c r="I57" s="14"/>
    </row>
    <row r="58" spans="1:9">
      <c r="A58" s="14" t="s">
        <v>62</v>
      </c>
      <c r="B58" s="11">
        <f t="shared" si="14"/>
        <v>3120</v>
      </c>
      <c r="C58" s="14">
        <f>330+2500+290</f>
        <v>3120</v>
      </c>
      <c r="D58" s="15"/>
      <c r="E58" s="14"/>
      <c r="F58" s="14"/>
      <c r="G58" s="14"/>
      <c r="H58" s="14"/>
      <c r="I58" s="14"/>
    </row>
    <row r="59" spans="1:9">
      <c r="A59" s="14" t="s">
        <v>63</v>
      </c>
      <c r="B59" s="11">
        <f t="shared" si="14"/>
        <v>535.23</v>
      </c>
      <c r="C59" s="14"/>
      <c r="D59" s="15">
        <v>53.386800000000001</v>
      </c>
      <c r="E59" s="14">
        <v>150.0498</v>
      </c>
      <c r="F59" s="14">
        <v>171.89699999999999</v>
      </c>
      <c r="G59" s="14">
        <v>69.752399999999994</v>
      </c>
      <c r="H59" s="14">
        <v>39.321899999999999</v>
      </c>
      <c r="I59" s="14">
        <v>50.822099999999999</v>
      </c>
    </row>
    <row r="60" spans="1:9">
      <c r="A60" s="14" t="s">
        <v>64</v>
      </c>
      <c r="B60" s="11">
        <f t="shared" si="14"/>
        <v>159</v>
      </c>
      <c r="C60" s="14">
        <v>159</v>
      </c>
      <c r="D60" s="15"/>
      <c r="E60" s="14"/>
      <c r="F60" s="14"/>
      <c r="G60" s="14"/>
      <c r="H60" s="14"/>
      <c r="I60" s="14"/>
    </row>
    <row r="61" spans="1:9">
      <c r="A61" s="14" t="s">
        <v>65</v>
      </c>
      <c r="B61" s="11">
        <f t="shared" si="14"/>
        <v>1195</v>
      </c>
      <c r="C61" s="14">
        <v>700</v>
      </c>
      <c r="D61" s="15">
        <v>307</v>
      </c>
      <c r="E61" s="14">
        <v>77</v>
      </c>
      <c r="F61" s="14">
        <v>38</v>
      </c>
      <c r="G61" s="14">
        <v>66</v>
      </c>
      <c r="H61" s="14">
        <v>7</v>
      </c>
      <c r="I61" s="14">
        <v>0</v>
      </c>
    </row>
    <row r="62" spans="1:9">
      <c r="A62" s="14" t="s">
        <v>66</v>
      </c>
      <c r="B62" s="11">
        <f t="shared" si="14"/>
        <v>3285</v>
      </c>
      <c r="C62" s="14">
        <v>3285</v>
      </c>
      <c r="D62" s="15"/>
      <c r="E62" s="14"/>
      <c r="F62" s="14"/>
      <c r="G62" s="14"/>
      <c r="H62" s="14"/>
      <c r="I62" s="14"/>
    </row>
    <row r="63" spans="1:9">
      <c r="A63" s="14" t="s">
        <v>67</v>
      </c>
      <c r="B63" s="11">
        <f t="shared" si="14"/>
        <v>24</v>
      </c>
      <c r="C63" s="14">
        <f>SUM(C64:C64)</f>
        <v>0</v>
      </c>
      <c r="D63" s="14">
        <f t="shared" ref="D63:I63" si="16">SUM(D64:D64)</f>
        <v>0</v>
      </c>
      <c r="E63" s="14">
        <f t="shared" si="16"/>
        <v>0</v>
      </c>
      <c r="F63" s="14">
        <f t="shared" si="16"/>
        <v>0</v>
      </c>
      <c r="G63" s="14">
        <f t="shared" si="16"/>
        <v>24</v>
      </c>
      <c r="H63" s="14">
        <f t="shared" si="16"/>
        <v>0</v>
      </c>
      <c r="I63" s="14">
        <f t="shared" si="16"/>
        <v>0</v>
      </c>
    </row>
    <row r="64" spans="1:9">
      <c r="A64" s="14" t="s">
        <v>68</v>
      </c>
      <c r="B64" s="11">
        <f t="shared" si="14"/>
        <v>24</v>
      </c>
      <c r="C64" s="14"/>
      <c r="D64" s="15"/>
      <c r="E64" s="14"/>
      <c r="F64" s="14"/>
      <c r="G64" s="14">
        <v>24</v>
      </c>
      <c r="H64" s="14"/>
      <c r="I64" s="14"/>
    </row>
    <row r="65" spans="1:9">
      <c r="A65" s="14" t="s">
        <v>69</v>
      </c>
      <c r="B65" s="11">
        <f t="shared" si="14"/>
        <v>24.33</v>
      </c>
      <c r="C65" s="14">
        <f>SUM(C66:C66)</f>
        <v>0</v>
      </c>
      <c r="D65" s="14">
        <f t="shared" ref="D65:I65" si="17">SUM(D66:D66)</f>
        <v>0</v>
      </c>
      <c r="E65" s="14">
        <f t="shared" si="17"/>
        <v>2.5</v>
      </c>
      <c r="F65" s="14">
        <f t="shared" si="17"/>
        <v>0</v>
      </c>
      <c r="G65" s="14">
        <f t="shared" si="17"/>
        <v>1.08</v>
      </c>
      <c r="H65" s="14">
        <f t="shared" si="17"/>
        <v>20.75</v>
      </c>
      <c r="I65" s="14">
        <f t="shared" si="17"/>
        <v>0</v>
      </c>
    </row>
    <row r="66" spans="1:9">
      <c r="A66" s="14" t="s">
        <v>70</v>
      </c>
      <c r="B66" s="11">
        <f t="shared" si="14"/>
        <v>24.33</v>
      </c>
      <c r="C66" s="14"/>
      <c r="D66" s="15"/>
      <c r="E66" s="14">
        <v>2.5</v>
      </c>
      <c r="F66" s="14"/>
      <c r="G66" s="14">
        <v>1.08</v>
      </c>
      <c r="H66" s="14">
        <v>20.75</v>
      </c>
      <c r="I66" s="14"/>
    </row>
    <row r="67" spans="1:9">
      <c r="A67" s="14" t="s">
        <v>71</v>
      </c>
      <c r="B67" s="11">
        <f t="shared" si="14"/>
        <v>465</v>
      </c>
      <c r="C67" s="14">
        <f>SUM(C68:C68)</f>
        <v>465</v>
      </c>
      <c r="D67" s="14">
        <f t="shared" ref="D67:I67" si="18">SUM(D68:D68)</f>
        <v>0</v>
      </c>
      <c r="E67" s="14">
        <f t="shared" si="18"/>
        <v>0</v>
      </c>
      <c r="F67" s="14">
        <f t="shared" si="18"/>
        <v>0</v>
      </c>
      <c r="G67" s="14">
        <f t="shared" si="18"/>
        <v>0</v>
      </c>
      <c r="H67" s="14">
        <f t="shared" si="18"/>
        <v>0</v>
      </c>
      <c r="I67" s="14">
        <f t="shared" si="18"/>
        <v>0</v>
      </c>
    </row>
    <row r="68" spans="1:9">
      <c r="A68" s="14" t="s">
        <v>72</v>
      </c>
      <c r="B68" s="11">
        <f t="shared" si="14"/>
        <v>465</v>
      </c>
      <c r="C68" s="14">
        <v>465</v>
      </c>
      <c r="D68" s="15"/>
      <c r="E68" s="14"/>
      <c r="F68" s="14"/>
      <c r="G68" s="14"/>
      <c r="H68" s="14"/>
      <c r="I68" s="14"/>
    </row>
    <row r="69" spans="1:9">
      <c r="A69" s="14" t="s">
        <v>73</v>
      </c>
      <c r="B69" s="11">
        <f t="shared" si="14"/>
        <v>30</v>
      </c>
      <c r="C69" s="14">
        <f>SUM(C70)</f>
        <v>0</v>
      </c>
      <c r="D69" s="14">
        <f t="shared" ref="D69:I69" si="19">SUM(D70)</f>
        <v>0</v>
      </c>
      <c r="E69" s="14">
        <f t="shared" si="19"/>
        <v>0</v>
      </c>
      <c r="F69" s="14">
        <f t="shared" si="19"/>
        <v>0</v>
      </c>
      <c r="G69" s="14">
        <f t="shared" si="19"/>
        <v>0</v>
      </c>
      <c r="H69" s="14">
        <f t="shared" si="19"/>
        <v>30</v>
      </c>
      <c r="I69" s="14">
        <f t="shared" si="19"/>
        <v>0</v>
      </c>
    </row>
    <row r="70" spans="1:9">
      <c r="A70" s="14" t="s">
        <v>74</v>
      </c>
      <c r="B70" s="11">
        <f t="shared" si="14"/>
        <v>30</v>
      </c>
      <c r="C70" s="14"/>
      <c r="D70" s="15"/>
      <c r="E70" s="14"/>
      <c r="F70" s="14"/>
      <c r="G70" s="14"/>
      <c r="H70" s="14">
        <v>30</v>
      </c>
      <c r="I70" s="14"/>
    </row>
    <row r="71" spans="1:9">
      <c r="A71" s="12" t="s">
        <v>75</v>
      </c>
      <c r="B71" s="11">
        <f t="shared" si="14"/>
        <v>352.75</v>
      </c>
      <c r="C71" s="14">
        <f>SUM(,C72,C74,C76)</f>
        <v>173.15</v>
      </c>
      <c r="D71" s="14">
        <f t="shared" ref="D71:I71" si="20">SUM(,D72,D74,D76)</f>
        <v>100</v>
      </c>
      <c r="E71" s="14">
        <f t="shared" si="20"/>
        <v>0</v>
      </c>
      <c r="F71" s="14">
        <f t="shared" si="20"/>
        <v>19.600000000000001</v>
      </c>
      <c r="G71" s="14">
        <f t="shared" si="20"/>
        <v>40</v>
      </c>
      <c r="H71" s="14">
        <f t="shared" si="20"/>
        <v>0</v>
      </c>
      <c r="I71" s="14">
        <f t="shared" si="20"/>
        <v>20</v>
      </c>
    </row>
    <row r="72" spans="1:9">
      <c r="A72" s="14" t="s">
        <v>76</v>
      </c>
      <c r="B72" s="11">
        <f t="shared" ref="B72:B75" si="21">SUM(C72:I72)</f>
        <v>90.300000000000011</v>
      </c>
      <c r="C72" s="14">
        <f>SUM(C73)</f>
        <v>30.7</v>
      </c>
      <c r="D72" s="14">
        <f t="shared" ref="D72:I72" si="22">SUM(D73)</f>
        <v>20</v>
      </c>
      <c r="E72" s="14">
        <f t="shared" si="22"/>
        <v>0</v>
      </c>
      <c r="F72" s="14">
        <f t="shared" si="22"/>
        <v>19.600000000000001</v>
      </c>
      <c r="G72" s="14">
        <f t="shared" si="22"/>
        <v>0</v>
      </c>
      <c r="H72" s="14">
        <f t="shared" si="22"/>
        <v>0</v>
      </c>
      <c r="I72" s="14">
        <f t="shared" si="22"/>
        <v>20</v>
      </c>
    </row>
    <row r="73" spans="1:9">
      <c r="A73" s="14" t="s">
        <v>77</v>
      </c>
      <c r="B73" s="11">
        <f t="shared" si="21"/>
        <v>90.300000000000011</v>
      </c>
      <c r="C73" s="14">
        <v>30.7</v>
      </c>
      <c r="D73" s="15">
        <v>20</v>
      </c>
      <c r="E73" s="14"/>
      <c r="F73" s="14">
        <v>19.600000000000001</v>
      </c>
      <c r="G73" s="14"/>
      <c r="H73" s="14"/>
      <c r="I73" s="14">
        <v>20</v>
      </c>
    </row>
    <row r="74" spans="1:9">
      <c r="A74" s="14" t="s">
        <v>78</v>
      </c>
      <c r="B74" s="11">
        <f t="shared" ref="B74" si="23">SUM(C74:I74)</f>
        <v>35</v>
      </c>
      <c r="C74" s="14">
        <f>SUM(C75:C75)</f>
        <v>35</v>
      </c>
      <c r="D74" s="14">
        <f t="shared" ref="D74:I74" si="24">SUM(D75:D75)</f>
        <v>0</v>
      </c>
      <c r="E74" s="14">
        <f t="shared" si="24"/>
        <v>0</v>
      </c>
      <c r="F74" s="14">
        <f t="shared" si="24"/>
        <v>0</v>
      </c>
      <c r="G74" s="14">
        <f t="shared" si="24"/>
        <v>0</v>
      </c>
      <c r="H74" s="14">
        <f t="shared" si="24"/>
        <v>0</v>
      </c>
      <c r="I74" s="14">
        <f t="shared" si="24"/>
        <v>0</v>
      </c>
    </row>
    <row r="75" spans="1:9">
      <c r="A75" s="14" t="s">
        <v>79</v>
      </c>
      <c r="B75" s="11">
        <f t="shared" si="21"/>
        <v>35</v>
      </c>
      <c r="C75" s="14">
        <v>35</v>
      </c>
      <c r="D75" s="15"/>
      <c r="E75" s="14"/>
      <c r="F75" s="14"/>
      <c r="G75" s="14"/>
      <c r="H75" s="14"/>
      <c r="I75" s="14"/>
    </row>
    <row r="76" spans="1:9">
      <c r="A76" s="14" t="s">
        <v>80</v>
      </c>
      <c r="B76" s="11">
        <f t="shared" ref="B76:B81" si="25">SUM(C76:I76)</f>
        <v>227.45</v>
      </c>
      <c r="C76" s="14">
        <f>SUM(C77:C81)</f>
        <v>107.45</v>
      </c>
      <c r="D76" s="14">
        <f t="shared" ref="D76:I76" si="26">SUM(D77:D81)</f>
        <v>80</v>
      </c>
      <c r="E76" s="14">
        <f t="shared" si="26"/>
        <v>0</v>
      </c>
      <c r="F76" s="14">
        <f t="shared" si="26"/>
        <v>0</v>
      </c>
      <c r="G76" s="14">
        <f t="shared" si="26"/>
        <v>40</v>
      </c>
      <c r="H76" s="14">
        <f t="shared" si="26"/>
        <v>0</v>
      </c>
      <c r="I76" s="14">
        <f t="shared" si="26"/>
        <v>0</v>
      </c>
    </row>
    <row r="77" spans="1:9">
      <c r="A77" s="14" t="s">
        <v>81</v>
      </c>
      <c r="B77" s="11">
        <f t="shared" si="25"/>
        <v>149</v>
      </c>
      <c r="C77" s="14">
        <v>29</v>
      </c>
      <c r="D77" s="15">
        <v>80</v>
      </c>
      <c r="E77" s="14"/>
      <c r="F77" s="14"/>
      <c r="G77" s="14">
        <v>40</v>
      </c>
      <c r="H77" s="14"/>
      <c r="I77" s="14"/>
    </row>
    <row r="78" spans="1:9">
      <c r="A78" s="14" t="s">
        <v>82</v>
      </c>
      <c r="B78" s="11">
        <f t="shared" si="25"/>
        <v>40</v>
      </c>
      <c r="C78" s="14">
        <v>40</v>
      </c>
      <c r="D78" s="15"/>
      <c r="E78" s="14"/>
      <c r="F78" s="14"/>
      <c r="G78" s="14"/>
      <c r="H78" s="14"/>
      <c r="I78" s="14"/>
    </row>
    <row r="79" spans="1:9">
      <c r="A79" s="14" t="s">
        <v>83</v>
      </c>
      <c r="B79" s="11">
        <f t="shared" si="25"/>
        <v>5</v>
      </c>
      <c r="C79" s="14">
        <v>5</v>
      </c>
      <c r="D79" s="15"/>
      <c r="E79" s="14"/>
      <c r="F79" s="14"/>
      <c r="G79" s="14"/>
      <c r="H79" s="14"/>
      <c r="I79" s="14"/>
    </row>
    <row r="80" spans="1:9">
      <c r="A80" s="14" t="s">
        <v>84</v>
      </c>
      <c r="B80" s="11">
        <f t="shared" si="25"/>
        <v>30</v>
      </c>
      <c r="C80" s="14">
        <v>30</v>
      </c>
      <c r="D80" s="15"/>
      <c r="E80" s="14"/>
      <c r="F80" s="14"/>
      <c r="G80" s="14"/>
      <c r="H80" s="14"/>
      <c r="I80" s="14"/>
    </row>
    <row r="81" spans="1:9">
      <c r="A81" s="14" t="s">
        <v>85</v>
      </c>
      <c r="B81" s="11">
        <f t="shared" si="25"/>
        <v>3.45</v>
      </c>
      <c r="C81" s="14">
        <v>3.45</v>
      </c>
      <c r="D81" s="15"/>
      <c r="E81" s="14"/>
      <c r="F81" s="14"/>
      <c r="G81" s="14"/>
      <c r="H81" s="14"/>
      <c r="I81" s="14"/>
    </row>
  </sheetData>
  <mergeCells count="1">
    <mergeCell ref="A1:I1"/>
  </mergeCell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梁子湖区2021年转移支付分项目（地区）决算情况表</vt:lpstr>
      <vt:lpstr>Sheet2</vt:lpstr>
      <vt:lpstr>Sheet3</vt:lpstr>
    </vt:vector>
  </TitlesOfParts>
  <Company>微软公司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2021-11-11T03:44:00Z</dcterms:created>
  <dcterms:modified xsi:type="dcterms:W3CDTF">2022-10-26T02:07:47Z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8EC56B5C8BDC41C4B6303FC374F4E752</vt:lpwstr>
  </property>
  <property fmtid="{D5CDD505-2E9C-101B-9397-08002B2CF9AE}" pid="3" name="KSOProductBuildVer">
    <vt:lpwstr>2052-11.1.0.12313</vt:lpwstr>
  </property>
</Properties>
</file>