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<sst xmlns="http://schemas.openxmlformats.org/spreadsheetml/2006/main" count="15" uniqueCount="14">
  <si>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（比一比、算一算、多缴长缴最划算）</t>
  </si>
  <si>
    <t>缴费  标准（元）</t>
  </si>
  <si>
    <t>缴费  年限（年）</t>
  </si>
  <si>
    <t>个人账户储存额</t>
  </si>
  <si>
    <t>月领取养老金</t>
  </si>
  <si>
    <t>累计  缴费  金额（元）</t>
  </si>
  <si>
    <t>财政  补贴（元）</t>
  </si>
  <si>
    <t>合 计 （元）</t>
  </si>
  <si>
    <t>基础    养老金（元）</t>
  </si>
  <si>
    <t>缴费年   限基础   养老金（元）</t>
  </si>
  <si>
    <t>个人账户 养老金（元）</t>
  </si>
  <si>
    <t>城乡居民养老保险缴费及养老金领取对照表</t>
  </si>
  <si>
    <t>年领取养老金（元）</t>
  </si>
  <si>
    <r>
      <t>说明：
         1、本表为年满60周岁、正常当年缴费分别达到15年和30年的人员养老金领取对比情况；
         2</t>
    </r>
    <r>
      <rPr>
        <sz val="11"/>
        <rFont val="宋体"/>
        <family val="0"/>
      </rPr>
      <t>、本表缴费标准是从我区</t>
    </r>
    <r>
      <rPr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17</t>
    </r>
    <r>
      <rPr>
        <sz val="11"/>
        <rFont val="宋体"/>
        <family val="0"/>
      </rPr>
      <t>个规定的缴费档次中选取</t>
    </r>
    <r>
      <rPr>
        <sz val="11"/>
        <rFont val="宋体"/>
        <family val="0"/>
      </rPr>
      <t>7</t>
    </r>
    <r>
      <rPr>
        <sz val="11"/>
        <rFont val="宋体"/>
        <family val="0"/>
      </rPr>
      <t xml:space="preserve">个代表低、中、高三种缴费水平计算的；
</t>
    </r>
    <r>
      <rPr>
        <sz val="11"/>
        <rFont val="宋体"/>
        <family val="0"/>
      </rPr>
      <t xml:space="preserve">         3</t>
    </r>
    <r>
      <rPr>
        <sz val="11"/>
        <rFont val="宋体"/>
        <family val="0"/>
      </rPr>
      <t>、本表个人账户储存额中未包含利息收入；基础养老金为</t>
    </r>
    <r>
      <rPr>
        <sz val="11"/>
        <rFont val="宋体"/>
        <family val="0"/>
      </rPr>
      <t>2018</t>
    </r>
    <r>
      <rPr>
        <sz val="11"/>
        <rFont val="宋体"/>
        <family val="0"/>
      </rPr>
      <t>年的标准。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</si>
</sst>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4"/>
      <name val="楷体_GB2312"/>
      <family val="3"/>
    </font>
    <font>
      <sz val="12"/>
      <name val="仿宋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4">
      <selection activeCell="L7" sqref="L7"/>
    </sheetView>
  </sheetViews>
  <sheetFormatPr defaultColWidth="9.00390625" defaultRowHeight="14.25"/>
  <cols>
    <col min="1" max="1" width="7.375" style="1" customWidth="1"/>
    <col min="2" max="2" width="7.25390625" style="1" customWidth="1"/>
    <col min="3" max="3" width="8.00390625" style="1" customWidth="1"/>
    <col min="4" max="4" width="7.50390625" style="1" customWidth="1"/>
    <col min="5" max="5" width="7.75390625" style="1" customWidth="1"/>
    <col min="6" max="6" width="7.875" style="1" customWidth="1"/>
    <col min="7" max="7" width="8.125" style="1" customWidth="1"/>
    <col min="8" max="8" width="8.875" style="1" customWidth="1"/>
    <col min="9" max="9" width="9.50390625" style="1" bestFit="1" customWidth="1"/>
    <col min="10" max="10" width="11.625" style="1" customWidth="1"/>
    <col min="11" max="16384" width="9.00390625" style="1" customWidth="1"/>
  </cols>
  <sheetData>
    <row r="1" spans="1:10" ht="39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5" t="s">
        <v>1</v>
      </c>
      <c r="B3" s="5" t="s">
        <v>2</v>
      </c>
      <c r="C3" s="5" t="s">
        <v>3</v>
      </c>
      <c r="D3" s="5"/>
      <c r="E3" s="5"/>
      <c r="F3" s="11" t="s">
        <v>4</v>
      </c>
      <c r="G3" s="12"/>
      <c r="H3" s="13"/>
      <c r="I3" s="14"/>
      <c r="J3" s="5" t="s">
        <v>12</v>
      </c>
    </row>
    <row r="4" spans="1:10" ht="30.75" customHeight="1">
      <c r="A4" s="5"/>
      <c r="B4" s="5"/>
      <c r="C4" s="6" t="s">
        <v>5</v>
      </c>
      <c r="D4" s="6" t="s">
        <v>6</v>
      </c>
      <c r="E4" s="6" t="s">
        <v>7</v>
      </c>
      <c r="F4" s="15" t="s">
        <v>8</v>
      </c>
      <c r="G4" s="15" t="s">
        <v>9</v>
      </c>
      <c r="H4" s="15" t="s">
        <v>10</v>
      </c>
      <c r="I4" s="15" t="s">
        <v>7</v>
      </c>
      <c r="J4" s="5"/>
    </row>
    <row r="5" spans="1:10" ht="54" customHeight="1">
      <c r="A5" s="5"/>
      <c r="B5" s="5"/>
      <c r="C5" s="7"/>
      <c r="D5" s="7"/>
      <c r="E5" s="7"/>
      <c r="F5" s="7"/>
      <c r="G5" s="7"/>
      <c r="H5" s="7"/>
      <c r="I5" s="7"/>
      <c r="J5" s="5"/>
    </row>
    <row r="6" spans="1:12" ht="28.5" customHeight="1">
      <c r="A6" s="8">
        <v>400</v>
      </c>
      <c r="B6" s="2">
        <v>15</v>
      </c>
      <c r="C6" s="2">
        <v>6000</v>
      </c>
      <c r="D6" s="2">
        <f>B6*45</f>
        <v>675</v>
      </c>
      <c r="E6" s="2">
        <f>C6+D6</f>
        <v>6675</v>
      </c>
      <c r="F6" s="2">
        <v>103</v>
      </c>
      <c r="G6" s="2">
        <v>15</v>
      </c>
      <c r="H6" s="3">
        <f>E6/139</f>
        <v>48.02158273381295</v>
      </c>
      <c r="I6" s="3">
        <v>166.02</v>
      </c>
      <c r="J6" s="3">
        <f>I6*12</f>
        <v>1992.2400000000002</v>
      </c>
      <c r="K6" s="16"/>
      <c r="L6" s="16"/>
    </row>
    <row r="7" spans="1:12" ht="28.5" customHeight="1">
      <c r="A7" s="8"/>
      <c r="B7" s="2">
        <v>30</v>
      </c>
      <c r="C7" s="2">
        <v>12000</v>
      </c>
      <c r="D7" s="2">
        <f>B7*45</f>
        <v>1350</v>
      </c>
      <c r="E7" s="2">
        <f aca="true" t="shared" si="0" ref="E7:E19">C7+D7</f>
        <v>13350</v>
      </c>
      <c r="F7" s="2">
        <v>103</v>
      </c>
      <c r="G7" s="2">
        <v>60</v>
      </c>
      <c r="H7" s="3">
        <f aca="true" t="shared" si="1" ref="H7:H19">E7/139</f>
        <v>96.0431654676259</v>
      </c>
      <c r="I7" s="3">
        <v>259.04</v>
      </c>
      <c r="J7" s="3">
        <f aca="true" t="shared" si="2" ref="J7:J19">I7*12</f>
        <v>3108.4800000000005</v>
      </c>
      <c r="K7" s="16"/>
      <c r="L7" s="16"/>
    </row>
    <row r="8" spans="1:12" ht="28.5" customHeight="1">
      <c r="A8" s="8">
        <v>500</v>
      </c>
      <c r="B8" s="2">
        <v>15</v>
      </c>
      <c r="C8" s="2">
        <v>7500</v>
      </c>
      <c r="D8" s="2">
        <f>B8*60</f>
        <v>900</v>
      </c>
      <c r="E8" s="2">
        <f t="shared" si="0"/>
        <v>8400</v>
      </c>
      <c r="F8" s="2">
        <v>103</v>
      </c>
      <c r="G8" s="2">
        <v>15</v>
      </c>
      <c r="H8" s="3">
        <f t="shared" si="1"/>
        <v>60.431654676258994</v>
      </c>
      <c r="I8" s="3">
        <v>178.43</v>
      </c>
      <c r="J8" s="3">
        <f t="shared" si="2"/>
        <v>2141.16</v>
      </c>
      <c r="K8" s="16"/>
      <c r="L8" s="16"/>
    </row>
    <row r="9" spans="1:12" ht="28.5" customHeight="1">
      <c r="A9" s="8"/>
      <c r="B9" s="2">
        <v>30</v>
      </c>
      <c r="C9" s="2">
        <v>15000</v>
      </c>
      <c r="D9" s="2">
        <f>B9*60</f>
        <v>1800</v>
      </c>
      <c r="E9" s="2">
        <f t="shared" si="0"/>
        <v>16800</v>
      </c>
      <c r="F9" s="2">
        <v>103</v>
      </c>
      <c r="G9" s="2">
        <v>60</v>
      </c>
      <c r="H9" s="3">
        <f t="shared" si="1"/>
        <v>120.86330935251799</v>
      </c>
      <c r="I9" s="3">
        <v>283.86</v>
      </c>
      <c r="J9" s="3">
        <f t="shared" si="2"/>
        <v>3406.32</v>
      </c>
      <c r="K9" s="16"/>
      <c r="L9" s="16"/>
    </row>
    <row r="10" spans="1:12" ht="28.5" customHeight="1">
      <c r="A10" s="8">
        <v>1000</v>
      </c>
      <c r="B10" s="2">
        <v>15</v>
      </c>
      <c r="C10" s="2">
        <v>15000</v>
      </c>
      <c r="D10" s="2">
        <f aca="true" t="shared" si="3" ref="D10:D19">B10*60</f>
        <v>900</v>
      </c>
      <c r="E10" s="2">
        <f t="shared" si="0"/>
        <v>15900</v>
      </c>
      <c r="F10" s="2">
        <v>103</v>
      </c>
      <c r="G10" s="2">
        <v>15</v>
      </c>
      <c r="H10" s="3">
        <f t="shared" si="1"/>
        <v>114.38848920863309</v>
      </c>
      <c r="I10" s="3">
        <v>232.39</v>
      </c>
      <c r="J10" s="3">
        <f t="shared" si="2"/>
        <v>2788.68</v>
      </c>
      <c r="K10" s="16"/>
      <c r="L10" s="16"/>
    </row>
    <row r="11" spans="1:12" ht="28.5" customHeight="1">
      <c r="A11" s="8"/>
      <c r="B11" s="2">
        <v>30</v>
      </c>
      <c r="C11" s="2">
        <v>30000</v>
      </c>
      <c r="D11" s="2">
        <f t="shared" si="3"/>
        <v>1800</v>
      </c>
      <c r="E11" s="2">
        <f t="shared" si="0"/>
        <v>31800</v>
      </c>
      <c r="F11" s="2">
        <v>103</v>
      </c>
      <c r="G11" s="2">
        <v>60</v>
      </c>
      <c r="H11" s="3">
        <f t="shared" si="1"/>
        <v>228.77697841726618</v>
      </c>
      <c r="I11" s="3">
        <v>391.78</v>
      </c>
      <c r="J11" s="3">
        <f t="shared" si="2"/>
        <v>4701.36</v>
      </c>
      <c r="K11" s="16"/>
      <c r="L11" s="16"/>
    </row>
    <row r="12" spans="1:12" ht="28.5" customHeight="1">
      <c r="A12" s="8">
        <v>1500</v>
      </c>
      <c r="B12" s="2">
        <v>15</v>
      </c>
      <c r="C12" s="2">
        <f>A12*B12</f>
        <v>22500</v>
      </c>
      <c r="D12" s="2">
        <f t="shared" si="3"/>
        <v>900</v>
      </c>
      <c r="E12" s="2">
        <f t="shared" si="0"/>
        <v>23400</v>
      </c>
      <c r="F12" s="2">
        <v>103</v>
      </c>
      <c r="G12" s="2">
        <v>15</v>
      </c>
      <c r="H12" s="3">
        <f t="shared" si="1"/>
        <v>168.3453237410072</v>
      </c>
      <c r="I12" s="3">
        <v>286.35</v>
      </c>
      <c r="J12" s="3">
        <f t="shared" si="2"/>
        <v>3436.2000000000003</v>
      </c>
      <c r="K12" s="16"/>
      <c r="L12" s="16"/>
    </row>
    <row r="13" spans="1:12" ht="28.5" customHeight="1">
      <c r="A13" s="8"/>
      <c r="B13" s="2">
        <v>30</v>
      </c>
      <c r="C13" s="2">
        <v>45000</v>
      </c>
      <c r="D13" s="2">
        <f t="shared" si="3"/>
        <v>1800</v>
      </c>
      <c r="E13" s="2">
        <f t="shared" si="0"/>
        <v>46800</v>
      </c>
      <c r="F13" s="2">
        <v>103</v>
      </c>
      <c r="G13" s="2">
        <v>60</v>
      </c>
      <c r="H13" s="3">
        <f t="shared" si="1"/>
        <v>336.6906474820144</v>
      </c>
      <c r="I13" s="3">
        <v>499.69</v>
      </c>
      <c r="J13" s="3">
        <f t="shared" si="2"/>
        <v>5996.28</v>
      </c>
      <c r="K13" s="16"/>
      <c r="L13" s="16"/>
    </row>
    <row r="14" spans="1:12" ht="28.5" customHeight="1">
      <c r="A14" s="8">
        <v>2000</v>
      </c>
      <c r="B14" s="2">
        <v>15</v>
      </c>
      <c r="C14" s="2">
        <v>30000</v>
      </c>
      <c r="D14" s="2">
        <f t="shared" si="3"/>
        <v>900</v>
      </c>
      <c r="E14" s="2">
        <f t="shared" si="0"/>
        <v>30900</v>
      </c>
      <c r="F14" s="2">
        <v>103</v>
      </c>
      <c r="G14" s="2">
        <v>15</v>
      </c>
      <c r="H14" s="3">
        <f t="shared" si="1"/>
        <v>222.3021582733813</v>
      </c>
      <c r="I14" s="3">
        <v>340.3</v>
      </c>
      <c r="J14" s="3">
        <f t="shared" si="2"/>
        <v>4083.6000000000004</v>
      </c>
      <c r="K14" s="16"/>
      <c r="L14" s="16"/>
    </row>
    <row r="15" spans="1:12" ht="28.5" customHeight="1">
      <c r="A15" s="8"/>
      <c r="B15" s="2">
        <v>30</v>
      </c>
      <c r="C15" s="2">
        <v>60000</v>
      </c>
      <c r="D15" s="2">
        <f t="shared" si="3"/>
        <v>1800</v>
      </c>
      <c r="E15" s="2">
        <f t="shared" si="0"/>
        <v>61800</v>
      </c>
      <c r="F15" s="2">
        <v>103</v>
      </c>
      <c r="G15" s="2">
        <v>60</v>
      </c>
      <c r="H15" s="3">
        <f t="shared" si="1"/>
        <v>444.6043165467626</v>
      </c>
      <c r="I15" s="3">
        <v>607.6</v>
      </c>
      <c r="J15" s="3">
        <f t="shared" si="2"/>
        <v>7291.200000000001</v>
      </c>
      <c r="K15" s="16"/>
      <c r="L15" s="16"/>
    </row>
    <row r="16" spans="1:12" ht="28.5" customHeight="1">
      <c r="A16" s="8">
        <v>3000</v>
      </c>
      <c r="B16" s="2">
        <v>15</v>
      </c>
      <c r="C16" s="2">
        <v>45000</v>
      </c>
      <c r="D16" s="2">
        <f t="shared" si="3"/>
        <v>900</v>
      </c>
      <c r="E16" s="2">
        <f t="shared" si="0"/>
        <v>45900</v>
      </c>
      <c r="F16" s="2">
        <v>103</v>
      </c>
      <c r="G16" s="2">
        <v>15</v>
      </c>
      <c r="H16" s="3">
        <f t="shared" si="1"/>
        <v>330.2158273381295</v>
      </c>
      <c r="I16" s="3">
        <v>448.22</v>
      </c>
      <c r="J16" s="3">
        <f>I16*12</f>
        <v>5378.64</v>
      </c>
      <c r="K16" s="16"/>
      <c r="L16" s="16"/>
    </row>
    <row r="17" spans="1:12" ht="28.5" customHeight="1">
      <c r="A17" s="8"/>
      <c r="B17" s="2">
        <v>30</v>
      </c>
      <c r="C17" s="2">
        <v>90000</v>
      </c>
      <c r="D17" s="2">
        <f t="shared" si="3"/>
        <v>1800</v>
      </c>
      <c r="E17" s="2">
        <f t="shared" si="0"/>
        <v>91800</v>
      </c>
      <c r="F17" s="2">
        <v>103</v>
      </c>
      <c r="G17" s="2">
        <v>60</v>
      </c>
      <c r="H17" s="3">
        <f t="shared" si="1"/>
        <v>660.431654676259</v>
      </c>
      <c r="I17" s="3">
        <v>823.43</v>
      </c>
      <c r="J17" s="3">
        <f t="shared" si="2"/>
        <v>9881.16</v>
      </c>
      <c r="K17" s="16"/>
      <c r="L17" s="16"/>
    </row>
    <row r="18" spans="1:12" ht="28.5" customHeight="1">
      <c r="A18" s="8">
        <v>4000</v>
      </c>
      <c r="B18" s="2">
        <v>15</v>
      </c>
      <c r="C18" s="2">
        <v>60000</v>
      </c>
      <c r="D18" s="2">
        <f t="shared" si="3"/>
        <v>900</v>
      </c>
      <c r="E18" s="2">
        <f>C18+D18</f>
        <v>60900</v>
      </c>
      <c r="F18" s="2">
        <v>103</v>
      </c>
      <c r="G18" s="2">
        <v>15</v>
      </c>
      <c r="H18" s="3">
        <f>E18/139</f>
        <v>438.1294964028777</v>
      </c>
      <c r="I18" s="3">
        <v>556.13</v>
      </c>
      <c r="J18" s="3">
        <f t="shared" si="2"/>
        <v>6673.5599999999995</v>
      </c>
      <c r="K18" s="16"/>
      <c r="L18" s="16"/>
    </row>
    <row r="19" spans="1:12" ht="28.5" customHeight="1">
      <c r="A19" s="8"/>
      <c r="B19" s="2">
        <v>30</v>
      </c>
      <c r="C19" s="2">
        <v>120000</v>
      </c>
      <c r="D19" s="2">
        <f t="shared" si="3"/>
        <v>1800</v>
      </c>
      <c r="E19" s="2">
        <f t="shared" si="0"/>
        <v>121800</v>
      </c>
      <c r="F19" s="2">
        <v>103</v>
      </c>
      <c r="G19" s="2">
        <v>60</v>
      </c>
      <c r="H19" s="3">
        <f t="shared" si="1"/>
        <v>876.2589928057554</v>
      </c>
      <c r="I19" s="3">
        <v>1039.26</v>
      </c>
      <c r="J19" s="3">
        <f>I19*12</f>
        <v>12471.119999999999</v>
      </c>
      <c r="K19" s="16"/>
      <c r="L19" s="16"/>
    </row>
    <row r="20" spans="1:10" ht="81.75" customHeight="1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4"/>
    </row>
  </sheetData>
  <sheetProtection/>
  <mergeCells count="22">
    <mergeCell ref="A6:A7"/>
    <mergeCell ref="A8:A9"/>
    <mergeCell ref="A10:A11"/>
    <mergeCell ref="A1:J1"/>
    <mergeCell ref="A2:J2"/>
    <mergeCell ref="C3:E3"/>
    <mergeCell ref="F3:I3"/>
    <mergeCell ref="F4:F5"/>
    <mergeCell ref="G4:G5"/>
    <mergeCell ref="H4:H5"/>
    <mergeCell ref="I4:I5"/>
    <mergeCell ref="J3:J5"/>
    <mergeCell ref="A20:J20"/>
    <mergeCell ref="B3:B5"/>
    <mergeCell ref="C4:C5"/>
    <mergeCell ref="D4:D5"/>
    <mergeCell ref="E4:E5"/>
    <mergeCell ref="A3:A5"/>
    <mergeCell ref="A14:A15"/>
    <mergeCell ref="A16:A17"/>
    <mergeCell ref="A18:A19"/>
    <mergeCell ref="A12:A1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陈锐</cp:lastModifiedBy>
  <cp:lastPrinted>2016-01-13T09:51:25Z</cp:lastPrinted>
  <dcterms:created xsi:type="dcterms:W3CDTF">2017-08-07T03:39:52Z</dcterms:created>
  <dcterms:modified xsi:type="dcterms:W3CDTF">2019-09-17T01:39:28Z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